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MAFES\variety-trials\docs\wheat\"/>
    </mc:Choice>
  </mc:AlternateContent>
  <xr:revisionPtr revIDLastSave="0" documentId="8_{BF1F6EA9-4AC8-42F4-88FE-FB3C80AE87F0}" xr6:coauthVersionLast="47" xr6:coauthVersionMax="47" xr10:uidLastSave="{00000000-0000-0000-0000-000000000000}"/>
  <bookViews>
    <workbookView xWindow="21375" yWindow="3735" windowWidth="29355" windowHeight="15150" xr2:uid="{C2AC26FD-829E-4484-9CC1-B60CB5709F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D54" i="1"/>
  <c r="E54" i="1"/>
  <c r="F54" i="1"/>
  <c r="G54" i="1"/>
  <c r="I54" i="1"/>
  <c r="J54" i="1"/>
  <c r="K54" i="1"/>
  <c r="M54" i="1"/>
  <c r="N54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43" i="1"/>
  <c r="P4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P7" i="1"/>
  <c r="O7" i="1"/>
  <c r="L7" i="1"/>
  <c r="H54" i="1" l="1"/>
  <c r="L54" i="1"/>
  <c r="P54" i="1"/>
  <c r="O54" i="1"/>
</calcChain>
</file>

<file path=xl/sharedStrings.xml><?xml version="1.0" encoding="utf-8"?>
<sst xmlns="http://schemas.openxmlformats.org/spreadsheetml/2006/main" count="137" uniqueCount="78">
  <si>
    <t>Beaumont</t>
  </si>
  <si>
    <t>Raymond</t>
  </si>
  <si>
    <t>Starkville</t>
  </si>
  <si>
    <t>Verona</t>
  </si>
  <si>
    <t>Brooksville</t>
  </si>
  <si>
    <t>Coldwater</t>
  </si>
  <si>
    <t>AGS</t>
  </si>
  <si>
    <t>2055</t>
  </si>
  <si>
    <t>Delta Grow</t>
  </si>
  <si>
    <t>Dyna-Gro</t>
  </si>
  <si>
    <t>9811</t>
  </si>
  <si>
    <t>Pioneer</t>
  </si>
  <si>
    <t>26R41</t>
  </si>
  <si>
    <t>26R59</t>
  </si>
  <si>
    <t>#Turbo</t>
  </si>
  <si>
    <t>9701</t>
  </si>
  <si>
    <t>AgriMAXX</t>
  </si>
  <si>
    <t>473</t>
  </si>
  <si>
    <t>LA754</t>
  </si>
  <si>
    <t>GoWheat</t>
  </si>
  <si>
    <t>2032</t>
  </si>
  <si>
    <t>Progeny Ag</t>
  </si>
  <si>
    <t>#BUSTER</t>
  </si>
  <si>
    <t>9120</t>
  </si>
  <si>
    <t>#BINGO</t>
  </si>
  <si>
    <t>492</t>
  </si>
  <si>
    <t>503</t>
  </si>
  <si>
    <t>6000</t>
  </si>
  <si>
    <t>1200</t>
  </si>
  <si>
    <t>USG</t>
  </si>
  <si>
    <t>3472</t>
  </si>
  <si>
    <t>514</t>
  </si>
  <si>
    <t>516</t>
  </si>
  <si>
    <t>9172</t>
  </si>
  <si>
    <t>9393</t>
  </si>
  <si>
    <t>1800</t>
  </si>
  <si>
    <t>3783</t>
  </si>
  <si>
    <t>#CHAD</t>
  </si>
  <si>
    <t>6056</t>
  </si>
  <si>
    <t>SunGrains</t>
  </si>
  <si>
    <t>LA14159SB-BR1-1</t>
  </si>
  <si>
    <t>LA14234CBW-31</t>
  </si>
  <si>
    <t>GA151313-20E48</t>
  </si>
  <si>
    <t>GA161240-20LE6</t>
  </si>
  <si>
    <t>GA131218-20E15</t>
  </si>
  <si>
    <t>GA12230-20E36</t>
  </si>
  <si>
    <t>1900</t>
  </si>
  <si>
    <t>1700</t>
  </si>
  <si>
    <t>535</t>
  </si>
  <si>
    <t>9151</t>
  </si>
  <si>
    <t>9481</t>
  </si>
  <si>
    <t>9290</t>
  </si>
  <si>
    <t>26R33</t>
  </si>
  <si>
    <t>3463</t>
  </si>
  <si>
    <t>Mean</t>
  </si>
  <si>
    <t>CV</t>
  </si>
  <si>
    <t>LSD(0.05)</t>
  </si>
  <si>
    <t>Error DF</t>
  </si>
  <si>
    <t>2022-23 yield summary of wheat variety trials in Mississippi</t>
  </si>
  <si>
    <t>Brand</t>
  </si>
  <si>
    <t>bu/A</t>
  </si>
  <si>
    <t>North</t>
  </si>
  <si>
    <t>average</t>
  </si>
  <si>
    <t>(clay)</t>
  </si>
  <si>
    <t>(loam)</t>
  </si>
  <si>
    <t xml:space="preserve">Stoneville </t>
  </si>
  <si>
    <t>South</t>
  </si>
  <si>
    <t>Delta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</si>
  <si>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</si>
  <si>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EXP 2301 *</t>
  </si>
  <si>
    <t>PGX 22-3 *</t>
  </si>
  <si>
    <t>PGX 22-4 *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</si>
  <si>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Varieties followed by an asterisk indicates an experimental entry.</t>
    </r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</si>
  <si>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</si>
  <si>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Overall</t>
  </si>
  <si>
    <t xml:space="preserve">Crystal </t>
  </si>
  <si>
    <t>Springs</t>
  </si>
  <si>
    <t>Revere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</si>
</sst>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4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8326-5800-4091-892D-D086DB73555E}">
  <dimension ref="A2:P59"/>
  <sheetViews>
    <sheetView tabSelected="1" workbookViewId="0">
      <selection activeCell="T16" sqref="T16"/>
    </sheetView>
  </sheetViews>
  <sheetFormatPr defaultRowHeight="15" x14ac:dyDescent="0.25"/>
  <cols>
    <col min="1" max="1" width="5" style="2" customWidth="1"/>
    <col min="2" max="2" width="11" style="1" bestFit="1" customWidth="1"/>
    <col min="3" max="3" width="16.140625" style="1" bestFit="1" customWidth="1"/>
    <col min="4" max="16" width="9.140625" style="2" customWidth="1"/>
  </cols>
  <sheetData>
    <row r="2" spans="1:16" s="4" customFormat="1" ht="17.25" customHeight="1" x14ac:dyDescent="0.25">
      <c r="A2" s="3"/>
      <c r="B2" s="30" t="s">
        <v>58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s="4" customFormat="1" x14ac:dyDescent="0.25">
      <c r="A3" s="3"/>
      <c r="B3" s="5"/>
      <c r="C3" s="6"/>
      <c r="D3" s="3" t="s">
        <v>4</v>
      </c>
      <c r="E3" s="3" t="s">
        <v>5</v>
      </c>
      <c r="F3" s="3" t="s">
        <v>2</v>
      </c>
      <c r="G3" s="3" t="s">
        <v>3</v>
      </c>
      <c r="H3" s="22" t="s">
        <v>61</v>
      </c>
      <c r="I3" s="3" t="s">
        <v>0</v>
      </c>
      <c r="J3" s="3" t="s">
        <v>75</v>
      </c>
      <c r="K3" s="3" t="s">
        <v>1</v>
      </c>
      <c r="L3" s="22" t="s">
        <v>66</v>
      </c>
      <c r="M3" s="3" t="s">
        <v>65</v>
      </c>
      <c r="N3" s="3" t="s">
        <v>65</v>
      </c>
      <c r="O3" s="14" t="s">
        <v>67</v>
      </c>
      <c r="P3" s="22" t="s">
        <v>74</v>
      </c>
    </row>
    <row r="4" spans="1:16" s="4" customFormat="1" ht="15.75" x14ac:dyDescent="0.25">
      <c r="A4" s="3"/>
      <c r="B4" s="5" t="s">
        <v>59</v>
      </c>
      <c r="C4" s="6" t="s">
        <v>73</v>
      </c>
      <c r="D4" s="3"/>
      <c r="E4" s="3"/>
      <c r="F4" s="3"/>
      <c r="G4" s="3"/>
      <c r="H4" s="23" t="s">
        <v>62</v>
      </c>
      <c r="I4" s="3"/>
      <c r="J4" s="3" t="s">
        <v>76</v>
      </c>
      <c r="K4" s="3"/>
      <c r="L4" s="23" t="s">
        <v>62</v>
      </c>
      <c r="M4" s="3"/>
      <c r="N4" s="3"/>
      <c r="O4" s="15" t="s">
        <v>62</v>
      </c>
      <c r="P4" s="23" t="s">
        <v>62</v>
      </c>
    </row>
    <row r="5" spans="1:16" x14ac:dyDescent="0.25">
      <c r="B5" s="9"/>
      <c r="C5" s="10"/>
      <c r="D5" s="12" t="s">
        <v>63</v>
      </c>
      <c r="E5" s="12" t="s">
        <v>64</v>
      </c>
      <c r="F5" s="12" t="s">
        <v>64</v>
      </c>
      <c r="G5" s="12" t="s">
        <v>63</v>
      </c>
      <c r="H5" s="24"/>
      <c r="I5" s="12" t="s">
        <v>64</v>
      </c>
      <c r="J5" s="12" t="s">
        <v>64</v>
      </c>
      <c r="K5" s="12" t="s">
        <v>64</v>
      </c>
      <c r="L5" s="24"/>
      <c r="M5" s="12" t="s">
        <v>63</v>
      </c>
      <c r="N5" s="12" t="s">
        <v>64</v>
      </c>
      <c r="O5" s="24"/>
      <c r="P5" s="13"/>
    </row>
    <row r="6" spans="1:16" x14ac:dyDescent="0.25">
      <c r="B6" s="7"/>
      <c r="D6" s="8" t="s">
        <v>60</v>
      </c>
      <c r="E6" s="8" t="s">
        <v>60</v>
      </c>
      <c r="F6" s="8" t="s">
        <v>60</v>
      </c>
      <c r="G6" s="8" t="s">
        <v>60</v>
      </c>
      <c r="H6" s="28" t="s">
        <v>60</v>
      </c>
      <c r="I6" s="8" t="s">
        <v>60</v>
      </c>
      <c r="J6" s="8" t="s">
        <v>60</v>
      </c>
      <c r="K6" s="8" t="s">
        <v>60</v>
      </c>
      <c r="L6" s="28" t="s">
        <v>60</v>
      </c>
      <c r="M6" s="8" t="s">
        <v>60</v>
      </c>
      <c r="N6" s="8" t="s">
        <v>60</v>
      </c>
      <c r="O6" s="25" t="s">
        <v>60</v>
      </c>
      <c r="P6" s="16" t="s">
        <v>60</v>
      </c>
    </row>
    <row r="7" spans="1:16" x14ac:dyDescent="0.25">
      <c r="B7" s="7" t="s">
        <v>16</v>
      </c>
      <c r="C7" s="1" t="s">
        <v>17</v>
      </c>
      <c r="D7" s="18">
        <v>74.695936799999998</v>
      </c>
      <c r="E7" s="18">
        <v>54.339424700000002</v>
      </c>
      <c r="F7" s="18">
        <v>63.092171</v>
      </c>
      <c r="G7" s="18">
        <v>68.577054099999998</v>
      </c>
      <c r="H7" s="26">
        <f t="shared" ref="H7:H52" si="0">AVERAGE(D7:G7)</f>
        <v>65.176146649999993</v>
      </c>
      <c r="I7" s="18">
        <v>51.265379099999997</v>
      </c>
      <c r="J7" s="18">
        <v>48.8235885</v>
      </c>
      <c r="K7" s="18">
        <v>57.2580296</v>
      </c>
      <c r="L7" s="26">
        <f t="shared" ref="L7:L52" si="1">(I7+J7+K7)/3</f>
        <v>52.448999066666659</v>
      </c>
      <c r="M7" s="18">
        <v>87.142218</v>
      </c>
      <c r="N7" s="18">
        <v>79.632439300000001</v>
      </c>
      <c r="O7" s="26">
        <f t="shared" ref="O7:O52" si="2">(M7+N7)/2</f>
        <v>83.387328650000001</v>
      </c>
      <c r="P7" s="19">
        <f t="shared" ref="P7:P52" si="3">(D7+E7+F7+G7+I7+J7+K7+M7+N7)/9</f>
        <v>64.980693455555567</v>
      </c>
    </row>
    <row r="8" spans="1:16" x14ac:dyDescent="0.25">
      <c r="B8" s="7" t="s">
        <v>16</v>
      </c>
      <c r="C8" s="1" t="s">
        <v>25</v>
      </c>
      <c r="D8" s="18">
        <v>79.413103199999995</v>
      </c>
      <c r="E8" s="18">
        <v>48.695604299999999</v>
      </c>
      <c r="F8" s="18">
        <v>63.2800157</v>
      </c>
      <c r="G8" s="18">
        <v>72.879610900000003</v>
      </c>
      <c r="H8" s="26">
        <f t="shared" si="0"/>
        <v>66.067083525000001</v>
      </c>
      <c r="I8" s="18">
        <v>59.740490299999998</v>
      </c>
      <c r="J8" s="18">
        <v>59.8051259</v>
      </c>
      <c r="K8" s="18">
        <v>65.048431600000001</v>
      </c>
      <c r="L8" s="26">
        <f t="shared" si="1"/>
        <v>61.531349266666666</v>
      </c>
      <c r="M8" s="18">
        <v>71.758437000000001</v>
      </c>
      <c r="N8" s="18">
        <v>79.963018000000005</v>
      </c>
      <c r="O8" s="26">
        <f t="shared" si="2"/>
        <v>75.860727499999996</v>
      </c>
      <c r="P8" s="19">
        <f t="shared" si="3"/>
        <v>66.731537433333344</v>
      </c>
    </row>
    <row r="9" spans="1:16" x14ac:dyDescent="0.25">
      <c r="B9" s="7" t="s">
        <v>16</v>
      </c>
      <c r="C9" s="1" t="s">
        <v>26</v>
      </c>
      <c r="D9" s="18">
        <v>79.613490600000006</v>
      </c>
      <c r="E9" s="18">
        <v>62.758147000000001</v>
      </c>
      <c r="F9" s="18">
        <v>73.564669499999994</v>
      </c>
      <c r="G9" s="18">
        <v>64.284079300000002</v>
      </c>
      <c r="H9" s="26">
        <f t="shared" si="0"/>
        <v>70.055096600000013</v>
      </c>
      <c r="I9" s="18">
        <v>47.760681900000002</v>
      </c>
      <c r="J9" s="18">
        <v>61.143123799999998</v>
      </c>
      <c r="K9" s="18">
        <v>57.613317000000002</v>
      </c>
      <c r="L9" s="26">
        <f t="shared" si="1"/>
        <v>55.505707566666665</v>
      </c>
      <c r="M9" s="18">
        <v>86.530073999999999</v>
      </c>
      <c r="N9" s="18">
        <v>64.263677200000004</v>
      </c>
      <c r="O9" s="26">
        <f t="shared" si="2"/>
        <v>75.396875600000001</v>
      </c>
      <c r="P9" s="19">
        <f t="shared" si="3"/>
        <v>66.392362255555554</v>
      </c>
    </row>
    <row r="10" spans="1:16" x14ac:dyDescent="0.25">
      <c r="B10" s="7" t="s">
        <v>16</v>
      </c>
      <c r="C10" s="1" t="s">
        <v>31</v>
      </c>
      <c r="D10" s="18">
        <v>77.997686799999997</v>
      </c>
      <c r="E10" s="18">
        <v>58.6576734</v>
      </c>
      <c r="F10" s="18">
        <v>65.3695898</v>
      </c>
      <c r="G10" s="18">
        <v>68.967331900000005</v>
      </c>
      <c r="H10" s="26">
        <f t="shared" si="0"/>
        <v>67.748070474999992</v>
      </c>
      <c r="I10" s="18">
        <v>45.571937900000002</v>
      </c>
      <c r="J10" s="18">
        <v>61.951276900000003</v>
      </c>
      <c r="K10" s="18">
        <v>55.252782400000001</v>
      </c>
      <c r="L10" s="26">
        <f t="shared" si="1"/>
        <v>54.258665733333338</v>
      </c>
      <c r="M10" s="18">
        <v>84.964177000000007</v>
      </c>
      <c r="N10" s="18">
        <v>70.174151499999994</v>
      </c>
      <c r="O10" s="26">
        <f t="shared" si="2"/>
        <v>77.56916425</v>
      </c>
      <c r="P10" s="19">
        <f t="shared" si="3"/>
        <v>65.43406751111111</v>
      </c>
    </row>
    <row r="11" spans="1:16" x14ac:dyDescent="0.25">
      <c r="B11" s="7" t="s">
        <v>16</v>
      </c>
      <c r="C11" s="1" t="s">
        <v>32</v>
      </c>
      <c r="D11" s="18">
        <v>78.687536399999999</v>
      </c>
      <c r="E11" s="18">
        <v>65.882226399999993</v>
      </c>
      <c r="F11" s="18">
        <v>67.413299600000002</v>
      </c>
      <c r="G11" s="18">
        <v>76.803840500000007</v>
      </c>
      <c r="H11" s="26">
        <f t="shared" si="0"/>
        <v>72.196725724999993</v>
      </c>
      <c r="I11" s="18">
        <v>57.1732041</v>
      </c>
      <c r="J11" s="18">
        <v>58.279615300000003</v>
      </c>
      <c r="K11" s="18">
        <v>57.756912300000003</v>
      </c>
      <c r="L11" s="26">
        <f t="shared" si="1"/>
        <v>57.736577233333342</v>
      </c>
      <c r="M11" s="18">
        <v>94.312886000000006</v>
      </c>
      <c r="N11" s="18">
        <v>79.113935100000006</v>
      </c>
      <c r="O11" s="26">
        <f t="shared" si="2"/>
        <v>86.713410550000006</v>
      </c>
      <c r="P11" s="19">
        <f t="shared" si="3"/>
        <v>70.602606188888899</v>
      </c>
    </row>
    <row r="12" spans="1:16" x14ac:dyDescent="0.25">
      <c r="B12" s="7" t="s">
        <v>16</v>
      </c>
      <c r="C12" s="1" t="s">
        <v>48</v>
      </c>
      <c r="D12" s="18">
        <v>85.970604199999997</v>
      </c>
      <c r="E12" s="18">
        <v>58.592322000000003</v>
      </c>
      <c r="F12" s="18">
        <v>74.835521600000007</v>
      </c>
      <c r="G12" s="18">
        <v>63.863036899999997</v>
      </c>
      <c r="H12" s="26">
        <f t="shared" si="0"/>
        <v>70.815371174999996</v>
      </c>
      <c r="I12" s="18">
        <v>58.133824099999998</v>
      </c>
      <c r="J12" s="18">
        <v>65.354355600000005</v>
      </c>
      <c r="K12" s="18">
        <v>58.302978199999998</v>
      </c>
      <c r="L12" s="26">
        <f t="shared" si="1"/>
        <v>60.597052633333334</v>
      </c>
      <c r="M12" s="18">
        <v>84.865364</v>
      </c>
      <c r="N12" s="18">
        <v>78.609007099999999</v>
      </c>
      <c r="O12" s="26">
        <f t="shared" si="2"/>
        <v>81.737185549999992</v>
      </c>
      <c r="P12" s="19">
        <f t="shared" si="3"/>
        <v>69.836334855555549</v>
      </c>
    </row>
    <row r="13" spans="1:16" x14ac:dyDescent="0.25">
      <c r="B13" s="7" t="s">
        <v>16</v>
      </c>
      <c r="C13" s="1" t="s">
        <v>69</v>
      </c>
      <c r="D13" s="18">
        <v>76.152695699999995</v>
      </c>
      <c r="E13" s="18">
        <v>56.435243300000003</v>
      </c>
      <c r="F13" s="18">
        <v>66.529683800000001</v>
      </c>
      <c r="G13" s="18">
        <v>67.682187499999998</v>
      </c>
      <c r="H13" s="26">
        <f t="shared" si="0"/>
        <v>66.699952574999998</v>
      </c>
      <c r="I13" s="18">
        <v>54.544270500000003</v>
      </c>
      <c r="J13" s="18">
        <v>55.607675</v>
      </c>
      <c r="K13" s="18">
        <v>62.633177400000001</v>
      </c>
      <c r="L13" s="26">
        <f t="shared" si="1"/>
        <v>57.595040966666666</v>
      </c>
      <c r="M13" s="18">
        <v>82.181465000000003</v>
      </c>
      <c r="N13" s="18">
        <v>81.716684099999995</v>
      </c>
      <c r="O13" s="26">
        <f t="shared" si="2"/>
        <v>81.949074550000006</v>
      </c>
      <c r="P13" s="19">
        <f t="shared" si="3"/>
        <v>67.053675811111106</v>
      </c>
    </row>
    <row r="14" spans="1:16" x14ac:dyDescent="0.25">
      <c r="B14" s="7" t="s">
        <v>6</v>
      </c>
      <c r="C14" s="1" t="s">
        <v>7</v>
      </c>
      <c r="D14" s="18">
        <v>81.563049199999995</v>
      </c>
      <c r="E14" s="18">
        <v>55.833246600000003</v>
      </c>
      <c r="F14" s="18">
        <v>65.991719500000002</v>
      </c>
      <c r="G14" s="18">
        <v>68.795205899999999</v>
      </c>
      <c r="H14" s="26">
        <f t="shared" si="0"/>
        <v>68.045805299999998</v>
      </c>
      <c r="I14" s="18">
        <v>61.190273699999999</v>
      </c>
      <c r="J14" s="18">
        <v>49.280653100000002</v>
      </c>
      <c r="K14" s="18">
        <v>54.458688199999997</v>
      </c>
      <c r="L14" s="26">
        <f t="shared" si="1"/>
        <v>54.976538333333338</v>
      </c>
      <c r="M14" s="18">
        <v>90.389382999999995</v>
      </c>
      <c r="N14" s="18">
        <v>70.378307199999995</v>
      </c>
      <c r="O14" s="26">
        <f t="shared" si="2"/>
        <v>80.383845100000002</v>
      </c>
      <c r="P14" s="19">
        <f t="shared" si="3"/>
        <v>66.43116959999999</v>
      </c>
    </row>
    <row r="15" spans="1:16" x14ac:dyDescent="0.25">
      <c r="B15" s="7" t="s">
        <v>8</v>
      </c>
      <c r="C15" s="1" t="s">
        <v>28</v>
      </c>
      <c r="D15" s="18">
        <v>79.339246500000002</v>
      </c>
      <c r="E15" s="18">
        <v>60.176176900000002</v>
      </c>
      <c r="F15" s="18">
        <v>69.907336099999995</v>
      </c>
      <c r="G15" s="18">
        <v>51.7529866</v>
      </c>
      <c r="H15" s="26">
        <f t="shared" si="0"/>
        <v>65.293936524999992</v>
      </c>
      <c r="I15" s="18">
        <v>52.202007799999997</v>
      </c>
      <c r="J15" s="18">
        <v>50.081162200000001</v>
      </c>
      <c r="K15" s="18">
        <v>53.781515900000002</v>
      </c>
      <c r="L15" s="26">
        <f t="shared" si="1"/>
        <v>52.021561966666667</v>
      </c>
      <c r="M15" s="18">
        <v>90.098263000000003</v>
      </c>
      <c r="N15" s="18">
        <v>73.166397799999999</v>
      </c>
      <c r="O15" s="26">
        <f t="shared" si="2"/>
        <v>81.632330400000001</v>
      </c>
      <c r="P15" s="19">
        <f t="shared" si="3"/>
        <v>64.500565866666662</v>
      </c>
    </row>
    <row r="16" spans="1:16" x14ac:dyDescent="0.25">
      <c r="B16" s="7" t="s">
        <v>8</v>
      </c>
      <c r="C16" s="1" t="s">
        <v>47</v>
      </c>
      <c r="D16" s="18">
        <v>81.748579199999995</v>
      </c>
      <c r="E16" s="18">
        <v>56.433736000000003</v>
      </c>
      <c r="F16" s="18">
        <v>69.239099800000005</v>
      </c>
      <c r="G16" s="18">
        <v>67.046680699999996</v>
      </c>
      <c r="H16" s="26">
        <f t="shared" si="0"/>
        <v>68.617023925000012</v>
      </c>
      <c r="I16" s="18">
        <v>70.163544999999999</v>
      </c>
      <c r="J16" s="18">
        <v>52.3370575</v>
      </c>
      <c r="K16" s="18">
        <v>54.635013000000001</v>
      </c>
      <c r="L16" s="26">
        <f t="shared" si="1"/>
        <v>59.045205166666669</v>
      </c>
      <c r="M16" s="18">
        <v>77.590801999999996</v>
      </c>
      <c r="N16" s="18">
        <v>77.960306200000005</v>
      </c>
      <c r="O16" s="26">
        <f t="shared" si="2"/>
        <v>77.775554099999994</v>
      </c>
      <c r="P16" s="19">
        <f t="shared" si="3"/>
        <v>67.461646600000009</v>
      </c>
    </row>
    <row r="17" spans="2:16" x14ac:dyDescent="0.25">
      <c r="B17" s="7" t="s">
        <v>8</v>
      </c>
      <c r="C17" s="1" t="s">
        <v>35</v>
      </c>
      <c r="D17" s="18">
        <v>70.465325699999994</v>
      </c>
      <c r="E17" s="18">
        <v>60.975169700000002</v>
      </c>
      <c r="F17" s="18">
        <v>64.245643700000002</v>
      </c>
      <c r="G17" s="18">
        <v>74.552529899999996</v>
      </c>
      <c r="H17" s="26">
        <f t="shared" si="0"/>
        <v>67.55966724999999</v>
      </c>
      <c r="I17" s="18">
        <v>66.7220078</v>
      </c>
      <c r="J17" s="18">
        <v>45.150922100000003</v>
      </c>
      <c r="K17" s="18">
        <v>53.1507194</v>
      </c>
      <c r="L17" s="26">
        <f t="shared" si="1"/>
        <v>55.007883099999994</v>
      </c>
      <c r="M17" s="18">
        <v>78.480878000000004</v>
      </c>
      <c r="N17" s="18">
        <v>64.5392133</v>
      </c>
      <c r="O17" s="26">
        <f t="shared" si="2"/>
        <v>71.510045649999995</v>
      </c>
      <c r="P17" s="19">
        <f t="shared" si="3"/>
        <v>64.253601066666675</v>
      </c>
    </row>
    <row r="18" spans="2:16" x14ac:dyDescent="0.25">
      <c r="B18" s="7" t="s">
        <v>8</v>
      </c>
      <c r="C18" s="1" t="s">
        <v>46</v>
      </c>
      <c r="D18" s="18">
        <v>82.453878399999994</v>
      </c>
      <c r="E18" s="18">
        <v>62.915200200000001</v>
      </c>
      <c r="F18" s="18">
        <v>75.283291399999996</v>
      </c>
      <c r="G18" s="18">
        <v>75.125861400000005</v>
      </c>
      <c r="H18" s="26">
        <f t="shared" si="0"/>
        <v>73.944557849999995</v>
      </c>
      <c r="I18" s="18">
        <v>51.1933528</v>
      </c>
      <c r="J18" s="18">
        <v>64.404123400000003</v>
      </c>
      <c r="K18" s="18">
        <v>68.259125800000007</v>
      </c>
      <c r="L18" s="26">
        <f t="shared" si="1"/>
        <v>61.285534000000006</v>
      </c>
      <c r="M18" s="18">
        <v>85.547409000000002</v>
      </c>
      <c r="N18" s="18">
        <v>82.4316192</v>
      </c>
      <c r="O18" s="26">
        <f t="shared" si="2"/>
        <v>83.989514100000008</v>
      </c>
      <c r="P18" s="19">
        <f t="shared" si="3"/>
        <v>71.957095733333333</v>
      </c>
    </row>
    <row r="19" spans="2:16" x14ac:dyDescent="0.25">
      <c r="B19" s="7" t="s">
        <v>8</v>
      </c>
      <c r="C19" s="17">
        <v>7500</v>
      </c>
      <c r="D19" s="18">
        <v>66.586933500000001</v>
      </c>
      <c r="E19" s="18">
        <v>40.580706499999998</v>
      </c>
      <c r="F19" s="18">
        <v>54.829559799999998</v>
      </c>
      <c r="G19" s="18">
        <v>75.446158299999993</v>
      </c>
      <c r="H19" s="26">
        <f t="shared" si="0"/>
        <v>59.360839525000003</v>
      </c>
      <c r="I19" s="18">
        <v>63.1438761</v>
      </c>
      <c r="J19" s="18">
        <v>54.400415700000003</v>
      </c>
      <c r="K19" s="18">
        <v>58.979289199999997</v>
      </c>
      <c r="L19" s="26">
        <f t="shared" si="1"/>
        <v>58.841193666666662</v>
      </c>
      <c r="M19" s="18">
        <v>83.776812000000007</v>
      </c>
      <c r="N19" s="18">
        <v>65.437498199999993</v>
      </c>
      <c r="O19" s="26">
        <f t="shared" si="2"/>
        <v>74.6071551</v>
      </c>
      <c r="P19" s="19">
        <f t="shared" si="3"/>
        <v>62.575694366666667</v>
      </c>
    </row>
    <row r="20" spans="2:16" x14ac:dyDescent="0.25">
      <c r="B20" s="7" t="s">
        <v>8</v>
      </c>
      <c r="C20" s="17">
        <v>1000</v>
      </c>
      <c r="D20" s="18">
        <v>81.564987200000004</v>
      </c>
      <c r="E20" s="18">
        <v>60.4704464</v>
      </c>
      <c r="F20" s="18">
        <v>75.234627799999998</v>
      </c>
      <c r="G20" s="18">
        <v>62.3232699</v>
      </c>
      <c r="H20" s="26">
        <f t="shared" si="0"/>
        <v>69.898332824999997</v>
      </c>
      <c r="I20" s="18">
        <v>62.976901300000002</v>
      </c>
      <c r="J20" s="18">
        <v>59.125486299999999</v>
      </c>
      <c r="K20" s="18">
        <v>61.188826599999999</v>
      </c>
      <c r="L20" s="26">
        <f t="shared" si="1"/>
        <v>61.097071400000004</v>
      </c>
      <c r="M20" s="18">
        <v>93.453413999999995</v>
      </c>
      <c r="N20" s="18">
        <v>72.653061399999999</v>
      </c>
      <c r="O20" s="26">
        <f t="shared" si="2"/>
        <v>83.053237699999997</v>
      </c>
      <c r="P20" s="19">
        <f t="shared" si="3"/>
        <v>69.887891211111096</v>
      </c>
    </row>
    <row r="21" spans="2:16" x14ac:dyDescent="0.25">
      <c r="B21" s="7" t="s">
        <v>8</v>
      </c>
      <c r="C21" s="17">
        <v>3500</v>
      </c>
      <c r="D21" s="18">
        <v>82.279464700000005</v>
      </c>
      <c r="E21" s="18">
        <v>65.306849299999996</v>
      </c>
      <c r="F21" s="18">
        <v>64.127537500000003</v>
      </c>
      <c r="G21" s="18">
        <v>71.789739999999995</v>
      </c>
      <c r="H21" s="26">
        <f t="shared" si="0"/>
        <v>70.875897875000007</v>
      </c>
      <c r="I21" s="18">
        <v>48.852002800000001</v>
      </c>
      <c r="J21" s="18">
        <v>50.481129600000003</v>
      </c>
      <c r="K21" s="18">
        <v>52.707579099999997</v>
      </c>
      <c r="L21" s="26">
        <f t="shared" si="1"/>
        <v>50.680237166666672</v>
      </c>
      <c r="M21" s="18">
        <v>82.000376000000003</v>
      </c>
      <c r="N21" s="18">
        <v>73.482280599999996</v>
      </c>
      <c r="O21" s="26">
        <f t="shared" si="2"/>
        <v>77.741328299999992</v>
      </c>
      <c r="P21" s="19">
        <f t="shared" si="3"/>
        <v>65.669662177777766</v>
      </c>
    </row>
    <row r="22" spans="2:16" x14ac:dyDescent="0.25">
      <c r="B22" s="7" t="s">
        <v>9</v>
      </c>
      <c r="C22" s="1" t="s">
        <v>23</v>
      </c>
      <c r="D22" s="18">
        <v>81.172206200000005</v>
      </c>
      <c r="E22" s="18">
        <v>61.198166399999998</v>
      </c>
      <c r="F22" s="18">
        <v>72.1357146</v>
      </c>
      <c r="G22" s="18">
        <v>66.519159799999997</v>
      </c>
      <c r="H22" s="26">
        <f t="shared" si="0"/>
        <v>70.256311749999995</v>
      </c>
      <c r="I22" s="18">
        <v>50.734256899999998</v>
      </c>
      <c r="J22" s="18">
        <v>54.468745699999999</v>
      </c>
      <c r="K22" s="18">
        <v>50.713178900000003</v>
      </c>
      <c r="L22" s="26">
        <f t="shared" si="1"/>
        <v>51.972060499999998</v>
      </c>
      <c r="M22" s="18">
        <v>91.769782000000006</v>
      </c>
      <c r="N22" s="18">
        <v>79.009394400000005</v>
      </c>
      <c r="O22" s="26">
        <f t="shared" si="2"/>
        <v>85.389588200000006</v>
      </c>
      <c r="P22" s="19">
        <f t="shared" si="3"/>
        <v>67.524511655555557</v>
      </c>
    </row>
    <row r="23" spans="2:16" x14ac:dyDescent="0.25">
      <c r="B23" s="7" t="s">
        <v>9</v>
      </c>
      <c r="C23" s="1" t="s">
        <v>49</v>
      </c>
      <c r="D23" s="18">
        <v>74.773077200000003</v>
      </c>
      <c r="E23" s="18">
        <v>67.431360100000006</v>
      </c>
      <c r="F23" s="18">
        <v>69.477249999999998</v>
      </c>
      <c r="G23" s="18">
        <v>64.392495800000006</v>
      </c>
      <c r="H23" s="26">
        <f t="shared" si="0"/>
        <v>69.018545775000007</v>
      </c>
      <c r="I23" s="18">
        <v>51.183625900000003</v>
      </c>
      <c r="J23" s="18">
        <v>54.193559499999999</v>
      </c>
      <c r="K23" s="18">
        <v>54.883848800000003</v>
      </c>
      <c r="L23" s="26">
        <f t="shared" si="1"/>
        <v>53.420344733333337</v>
      </c>
      <c r="M23" s="18">
        <v>93.357512999999997</v>
      </c>
      <c r="N23" s="18">
        <v>80.3152908</v>
      </c>
      <c r="O23" s="26">
        <f t="shared" si="2"/>
        <v>86.836401899999998</v>
      </c>
      <c r="P23" s="19">
        <f t="shared" si="3"/>
        <v>67.778669011111106</v>
      </c>
    </row>
    <row r="24" spans="2:16" x14ac:dyDescent="0.25">
      <c r="B24" s="7" t="s">
        <v>9</v>
      </c>
      <c r="C24" s="1" t="s">
        <v>33</v>
      </c>
      <c r="D24" s="18">
        <v>84.943043200000005</v>
      </c>
      <c r="E24" s="18">
        <v>68.573312799999997</v>
      </c>
      <c r="F24" s="18">
        <v>72.492832199999995</v>
      </c>
      <c r="G24" s="18">
        <v>71.575840900000003</v>
      </c>
      <c r="H24" s="26">
        <f t="shared" si="0"/>
        <v>74.396257274999996</v>
      </c>
      <c r="I24" s="18">
        <v>41.879560300000001</v>
      </c>
      <c r="J24" s="18">
        <v>62.860202399999999</v>
      </c>
      <c r="K24" s="18">
        <v>48.957359599999997</v>
      </c>
      <c r="L24" s="26">
        <f t="shared" si="1"/>
        <v>51.232374099999994</v>
      </c>
      <c r="M24" s="18">
        <v>94.327663000000001</v>
      </c>
      <c r="N24" s="18">
        <v>69.826669699999997</v>
      </c>
      <c r="O24" s="26">
        <f t="shared" si="2"/>
        <v>82.077166349999999</v>
      </c>
      <c r="P24" s="19">
        <f t="shared" si="3"/>
        <v>68.381831566666676</v>
      </c>
    </row>
    <row r="25" spans="2:16" x14ac:dyDescent="0.25">
      <c r="B25" s="7" t="s">
        <v>9</v>
      </c>
      <c r="C25" s="1" t="s">
        <v>51</v>
      </c>
      <c r="D25" s="18">
        <v>85.524099500000005</v>
      </c>
      <c r="E25" s="18">
        <v>47.936446699999998</v>
      </c>
      <c r="F25" s="18">
        <v>76.045732700000002</v>
      </c>
      <c r="G25" s="18">
        <v>68.837625099999997</v>
      </c>
      <c r="H25" s="26">
        <f t="shared" si="0"/>
        <v>69.585976000000002</v>
      </c>
      <c r="I25" s="18">
        <v>66.305105400000002</v>
      </c>
      <c r="J25" s="18">
        <v>60.108770999999997</v>
      </c>
      <c r="K25" s="18">
        <v>54.445472600000002</v>
      </c>
      <c r="L25" s="26">
        <f t="shared" si="1"/>
        <v>60.28644966666667</v>
      </c>
      <c r="M25" s="18">
        <v>71.078734999999995</v>
      </c>
      <c r="N25" s="18">
        <v>60.348033700000002</v>
      </c>
      <c r="O25" s="26">
        <f t="shared" si="2"/>
        <v>65.713384349999998</v>
      </c>
      <c r="P25" s="19">
        <f t="shared" si="3"/>
        <v>65.625557966666662</v>
      </c>
    </row>
    <row r="26" spans="2:16" x14ac:dyDescent="0.25">
      <c r="B26" s="7" t="s">
        <v>9</v>
      </c>
      <c r="C26" s="1" t="s">
        <v>34</v>
      </c>
      <c r="D26" s="18">
        <v>75.390631200000001</v>
      </c>
      <c r="E26" s="18">
        <v>61.845516099999998</v>
      </c>
      <c r="F26" s="18">
        <v>66.676078399999994</v>
      </c>
      <c r="G26" s="18">
        <v>59.5532398</v>
      </c>
      <c r="H26" s="26">
        <f t="shared" si="0"/>
        <v>65.866366374999998</v>
      </c>
      <c r="I26" s="18">
        <v>59.263792000000002</v>
      </c>
      <c r="J26" s="18">
        <v>61.012672299999998</v>
      </c>
      <c r="K26" s="18">
        <v>52.083376899999998</v>
      </c>
      <c r="L26" s="26">
        <f t="shared" si="1"/>
        <v>57.453280400000004</v>
      </c>
      <c r="M26" s="18">
        <v>91.346774999999994</v>
      </c>
      <c r="N26" s="18">
        <v>73.222490100000002</v>
      </c>
      <c r="O26" s="26">
        <f t="shared" si="2"/>
        <v>82.284632549999998</v>
      </c>
      <c r="P26" s="19">
        <f t="shared" si="3"/>
        <v>66.71050797777778</v>
      </c>
    </row>
    <row r="27" spans="2:16" x14ac:dyDescent="0.25">
      <c r="B27" s="7" t="s">
        <v>9</v>
      </c>
      <c r="C27" s="1" t="s">
        <v>50</v>
      </c>
      <c r="D27" s="18">
        <v>75.745891700000001</v>
      </c>
      <c r="E27" s="18">
        <v>53.763509300000003</v>
      </c>
      <c r="F27" s="18">
        <v>66.750096600000006</v>
      </c>
      <c r="G27" s="18">
        <v>74.489170299999998</v>
      </c>
      <c r="H27" s="26">
        <f t="shared" si="0"/>
        <v>67.687166974999997</v>
      </c>
      <c r="I27" s="18">
        <v>66.266980000000004</v>
      </c>
      <c r="J27" s="18">
        <v>57.643650999999998</v>
      </c>
      <c r="K27" s="18">
        <v>71.076689099999996</v>
      </c>
      <c r="L27" s="26">
        <f t="shared" si="1"/>
        <v>64.995773366666654</v>
      </c>
      <c r="M27" s="18">
        <v>73.093106000000006</v>
      </c>
      <c r="N27" s="18">
        <v>81.908835300000007</v>
      </c>
      <c r="O27" s="26">
        <f t="shared" si="2"/>
        <v>77.500970649999999</v>
      </c>
      <c r="P27" s="19">
        <f t="shared" si="3"/>
        <v>68.970881033333328</v>
      </c>
    </row>
    <row r="28" spans="2:16" x14ac:dyDescent="0.25">
      <c r="B28" s="7" t="s">
        <v>9</v>
      </c>
      <c r="C28" s="1" t="s">
        <v>15</v>
      </c>
      <c r="D28" s="18">
        <v>74.749337499999996</v>
      </c>
      <c r="E28" s="18">
        <v>63.790741300000001</v>
      </c>
      <c r="F28" s="18">
        <v>68.154827400000002</v>
      </c>
      <c r="G28" s="18">
        <v>67.770524899999998</v>
      </c>
      <c r="H28" s="26">
        <f t="shared" si="0"/>
        <v>68.616357774999997</v>
      </c>
      <c r="I28" s="18">
        <v>51.593748099999999</v>
      </c>
      <c r="J28" s="18">
        <v>57.7562304</v>
      </c>
      <c r="K28" s="18">
        <v>70.890028599999994</v>
      </c>
      <c r="L28" s="26">
        <f t="shared" si="1"/>
        <v>60.080002366666662</v>
      </c>
      <c r="M28" s="18">
        <v>90.659966999999995</v>
      </c>
      <c r="N28" s="18">
        <v>86.041930800000003</v>
      </c>
      <c r="O28" s="26">
        <f t="shared" si="2"/>
        <v>88.350948899999992</v>
      </c>
      <c r="P28" s="19">
        <f t="shared" si="3"/>
        <v>70.15637066666666</v>
      </c>
    </row>
    <row r="29" spans="2:16" x14ac:dyDescent="0.25">
      <c r="B29" s="7" t="s">
        <v>9</v>
      </c>
      <c r="C29" s="1" t="s">
        <v>10</v>
      </c>
      <c r="D29" s="18">
        <v>72.288299699999996</v>
      </c>
      <c r="E29" s="18">
        <v>63.156337999999998</v>
      </c>
      <c r="F29" s="18">
        <v>63.3486239</v>
      </c>
      <c r="G29" s="18">
        <v>65.181664400000003</v>
      </c>
      <c r="H29" s="26">
        <f t="shared" si="0"/>
        <v>65.993731499999996</v>
      </c>
      <c r="I29" s="18">
        <v>56.860194800000002</v>
      </c>
      <c r="J29" s="18">
        <v>46.1863156</v>
      </c>
      <c r="K29" s="18">
        <v>51.964274899999999</v>
      </c>
      <c r="L29" s="26">
        <f t="shared" si="1"/>
        <v>51.67026176666667</v>
      </c>
      <c r="M29" s="18">
        <v>81.257125000000002</v>
      </c>
      <c r="N29" s="18">
        <v>68.805972199999999</v>
      </c>
      <c r="O29" s="26">
        <f t="shared" si="2"/>
        <v>75.031548600000008</v>
      </c>
      <c r="P29" s="19">
        <f t="shared" si="3"/>
        <v>63.227645388888895</v>
      </c>
    </row>
    <row r="30" spans="2:16" x14ac:dyDescent="0.25">
      <c r="B30" s="7" t="s">
        <v>19</v>
      </c>
      <c r="C30" s="1" t="s">
        <v>27</v>
      </c>
      <c r="D30" s="18">
        <v>68.697017399999993</v>
      </c>
      <c r="E30" s="18">
        <v>57.677510900000001</v>
      </c>
      <c r="F30" s="18">
        <v>58.887506600000002</v>
      </c>
      <c r="G30" s="18">
        <v>70.070472199999998</v>
      </c>
      <c r="H30" s="26">
        <f t="shared" si="0"/>
        <v>63.833126774999997</v>
      </c>
      <c r="I30" s="18">
        <v>55.883145900000002</v>
      </c>
      <c r="J30" s="18">
        <v>45.667237200000002</v>
      </c>
      <c r="K30" s="18">
        <v>49.173008199999998</v>
      </c>
      <c r="L30" s="26">
        <f t="shared" si="1"/>
        <v>50.241130433333332</v>
      </c>
      <c r="M30" s="18">
        <v>89.336144000000004</v>
      </c>
      <c r="N30" s="18">
        <v>84.3808279</v>
      </c>
      <c r="O30" s="26">
        <f t="shared" si="2"/>
        <v>86.858485950000002</v>
      </c>
      <c r="P30" s="19">
        <f t="shared" si="3"/>
        <v>64.419207811111107</v>
      </c>
    </row>
    <row r="31" spans="2:16" x14ac:dyDescent="0.25">
      <c r="B31" s="7" t="s">
        <v>19</v>
      </c>
      <c r="C31" s="1" t="s">
        <v>18</v>
      </c>
      <c r="D31" s="18">
        <v>77.710334700000004</v>
      </c>
      <c r="E31" s="18">
        <v>49.8090264</v>
      </c>
      <c r="F31" s="18">
        <v>58.767866300000001</v>
      </c>
      <c r="G31" s="18">
        <v>70.210595400000003</v>
      </c>
      <c r="H31" s="26">
        <f t="shared" si="0"/>
        <v>64.124455699999999</v>
      </c>
      <c r="I31" s="18">
        <v>36.213917899999998</v>
      </c>
      <c r="J31" s="18">
        <v>49.371843499999997</v>
      </c>
      <c r="K31" s="18">
        <v>58.5906533</v>
      </c>
      <c r="L31" s="26">
        <f t="shared" si="1"/>
        <v>48.058804900000005</v>
      </c>
      <c r="M31" s="18">
        <v>68.493910999999997</v>
      </c>
      <c r="N31" s="18">
        <v>66.7299905</v>
      </c>
      <c r="O31" s="26">
        <f t="shared" si="2"/>
        <v>67.611950750000005</v>
      </c>
      <c r="P31" s="19">
        <f t="shared" si="3"/>
        <v>59.544237666666668</v>
      </c>
    </row>
    <row r="32" spans="2:16" x14ac:dyDescent="0.25">
      <c r="B32" s="7" t="s">
        <v>19</v>
      </c>
      <c r="C32" s="1" t="s">
        <v>20</v>
      </c>
      <c r="D32" s="18">
        <v>64.410960000000003</v>
      </c>
      <c r="E32" s="18">
        <v>59.323675700000003</v>
      </c>
      <c r="F32" s="18">
        <v>60.892403899999998</v>
      </c>
      <c r="G32" s="18">
        <v>66.923595199999994</v>
      </c>
      <c r="H32" s="26">
        <f t="shared" si="0"/>
        <v>62.887658700000003</v>
      </c>
      <c r="I32" s="18">
        <v>31.604840100000001</v>
      </c>
      <c r="J32" s="18">
        <v>46.694232900000003</v>
      </c>
      <c r="K32" s="18">
        <v>58.742350199999997</v>
      </c>
      <c r="L32" s="26">
        <f t="shared" si="1"/>
        <v>45.680474400000001</v>
      </c>
      <c r="M32" s="18">
        <v>68.929030999999995</v>
      </c>
      <c r="N32" s="18">
        <v>72.981271599999999</v>
      </c>
      <c r="O32" s="26">
        <f t="shared" si="2"/>
        <v>70.955151299999997</v>
      </c>
      <c r="P32" s="19">
        <f t="shared" si="3"/>
        <v>58.944706733333334</v>
      </c>
    </row>
    <row r="33" spans="2:16" x14ac:dyDescent="0.25">
      <c r="B33" s="7" t="s">
        <v>19</v>
      </c>
      <c r="C33" s="1" t="s">
        <v>38</v>
      </c>
      <c r="D33" s="18">
        <v>77.974377799999999</v>
      </c>
      <c r="E33" s="18">
        <v>58.944702499999998</v>
      </c>
      <c r="F33" s="18">
        <v>74.697121100000004</v>
      </c>
      <c r="G33" s="18">
        <v>71.292553100000006</v>
      </c>
      <c r="H33" s="26">
        <f t="shared" si="0"/>
        <v>70.727188624999997</v>
      </c>
      <c r="I33" s="18">
        <v>48.240274800000002</v>
      </c>
      <c r="J33" s="18">
        <v>55.430318399999997</v>
      </c>
      <c r="K33" s="18">
        <v>58.7198487</v>
      </c>
      <c r="L33" s="26">
        <f t="shared" si="1"/>
        <v>54.130147299999997</v>
      </c>
      <c r="M33" s="18">
        <v>80.801710999999997</v>
      </c>
      <c r="N33" s="18">
        <v>68.525752800000006</v>
      </c>
      <c r="O33" s="26">
        <f t="shared" si="2"/>
        <v>74.663731900000002</v>
      </c>
      <c r="P33" s="19">
        <f t="shared" si="3"/>
        <v>66.06962891111111</v>
      </c>
    </row>
    <row r="34" spans="2:16" x14ac:dyDescent="0.25">
      <c r="B34" s="7" t="s">
        <v>11</v>
      </c>
      <c r="C34" s="1" t="s">
        <v>52</v>
      </c>
      <c r="D34" s="18">
        <v>85.189752600000006</v>
      </c>
      <c r="E34" s="18">
        <v>58.545677099999999</v>
      </c>
      <c r="F34" s="18">
        <v>70.800076300000001</v>
      </c>
      <c r="G34" s="18">
        <v>73.482792000000003</v>
      </c>
      <c r="H34" s="26">
        <f t="shared" si="0"/>
        <v>72.004574500000004</v>
      </c>
      <c r="I34" s="18">
        <v>53.689186399999997</v>
      </c>
      <c r="J34" s="18">
        <v>55.531952099999998</v>
      </c>
      <c r="K34" s="18">
        <v>59.173808999999999</v>
      </c>
      <c r="L34" s="26">
        <f t="shared" si="1"/>
        <v>56.131649166666669</v>
      </c>
      <c r="M34" s="18">
        <v>94.454974000000007</v>
      </c>
      <c r="N34" s="18">
        <v>86.112127000000001</v>
      </c>
      <c r="O34" s="26">
        <f t="shared" si="2"/>
        <v>90.283550500000004</v>
      </c>
      <c r="P34" s="19">
        <f t="shared" si="3"/>
        <v>70.775594055555558</v>
      </c>
    </row>
    <row r="35" spans="2:16" x14ac:dyDescent="0.25">
      <c r="B35" s="7" t="s">
        <v>11</v>
      </c>
      <c r="C35" s="1" t="s">
        <v>12</v>
      </c>
      <c r="D35" s="18">
        <v>81.791186800000006</v>
      </c>
      <c r="E35" s="18">
        <v>61.219968100000003</v>
      </c>
      <c r="F35" s="18">
        <v>71.862600900000004</v>
      </c>
      <c r="G35" s="18">
        <v>68.120563700000005</v>
      </c>
      <c r="H35" s="26">
        <f t="shared" si="0"/>
        <v>70.748579875000004</v>
      </c>
      <c r="I35" s="18">
        <v>64.057243499999998</v>
      </c>
      <c r="J35" s="18">
        <v>67.630491399999997</v>
      </c>
      <c r="K35" s="18">
        <v>61.302976200000003</v>
      </c>
      <c r="L35" s="26">
        <f t="shared" si="1"/>
        <v>64.330237033333333</v>
      </c>
      <c r="M35" s="18">
        <v>97.658697000000004</v>
      </c>
      <c r="N35" s="18">
        <v>77.709769399999999</v>
      </c>
      <c r="O35" s="26">
        <f t="shared" si="2"/>
        <v>87.684233199999994</v>
      </c>
      <c r="P35" s="19">
        <f t="shared" si="3"/>
        <v>72.372610777777766</v>
      </c>
    </row>
    <row r="36" spans="2:16" x14ac:dyDescent="0.25">
      <c r="B36" s="7" t="s">
        <v>11</v>
      </c>
      <c r="C36" s="1" t="s">
        <v>13</v>
      </c>
      <c r="D36" s="18">
        <v>83.634535999999997</v>
      </c>
      <c r="E36" s="18">
        <v>64.499916400000004</v>
      </c>
      <c r="F36" s="18">
        <v>58.749079100000003</v>
      </c>
      <c r="G36" s="18">
        <v>69.909354800000003</v>
      </c>
      <c r="H36" s="26">
        <f t="shared" si="0"/>
        <v>69.198221575000005</v>
      </c>
      <c r="I36" s="18">
        <v>49.529472400000003</v>
      </c>
      <c r="J36" s="18">
        <v>46.855583699999997</v>
      </c>
      <c r="K36" s="18">
        <v>59.319234600000001</v>
      </c>
      <c r="L36" s="26">
        <f t="shared" si="1"/>
        <v>51.901430233333336</v>
      </c>
      <c r="M36" s="18">
        <v>87.018810000000002</v>
      </c>
      <c r="N36" s="18">
        <v>73.487905900000001</v>
      </c>
      <c r="O36" s="26">
        <f t="shared" si="2"/>
        <v>80.253357950000009</v>
      </c>
      <c r="P36" s="19">
        <f t="shared" si="3"/>
        <v>65.889321433333336</v>
      </c>
    </row>
    <row r="37" spans="2:16" x14ac:dyDescent="0.25">
      <c r="B37" s="7" t="s">
        <v>21</v>
      </c>
      <c r="C37" s="1" t="s">
        <v>24</v>
      </c>
      <c r="D37" s="18">
        <v>94.533406299999996</v>
      </c>
      <c r="E37" s="18">
        <v>54.790316699999998</v>
      </c>
      <c r="F37" s="18">
        <v>65.061108899999994</v>
      </c>
      <c r="G37" s="18">
        <v>71.784168500000007</v>
      </c>
      <c r="H37" s="26">
        <f t="shared" si="0"/>
        <v>71.542250100000004</v>
      </c>
      <c r="I37" s="18">
        <v>51.583082300000001</v>
      </c>
      <c r="J37" s="18">
        <v>70.189959999999999</v>
      </c>
      <c r="K37" s="18">
        <v>67.738172199999994</v>
      </c>
      <c r="L37" s="26">
        <f t="shared" si="1"/>
        <v>63.170404833333329</v>
      </c>
      <c r="M37" s="18">
        <v>85.566438000000005</v>
      </c>
      <c r="N37" s="18">
        <v>85.139770100000007</v>
      </c>
      <c r="O37" s="26">
        <f t="shared" si="2"/>
        <v>85.353104050000013</v>
      </c>
      <c r="P37" s="19">
        <f t="shared" si="3"/>
        <v>71.820713666666677</v>
      </c>
    </row>
    <row r="38" spans="2:16" x14ac:dyDescent="0.25">
      <c r="B38" s="7" t="s">
        <v>21</v>
      </c>
      <c r="C38" s="1" t="s">
        <v>22</v>
      </c>
      <c r="D38" s="18">
        <v>75.113291799999999</v>
      </c>
      <c r="E38" s="18">
        <v>67.101319599999997</v>
      </c>
      <c r="F38" s="18">
        <v>70.437575600000002</v>
      </c>
      <c r="G38" s="18">
        <v>71.507259700000006</v>
      </c>
      <c r="H38" s="26">
        <f t="shared" si="0"/>
        <v>71.039861674999997</v>
      </c>
      <c r="I38" s="18">
        <v>60.432354699999998</v>
      </c>
      <c r="J38" s="18">
        <v>59.147844300000003</v>
      </c>
      <c r="K38" s="18">
        <v>54.303438399999997</v>
      </c>
      <c r="L38" s="26">
        <f t="shared" si="1"/>
        <v>57.961212466666666</v>
      </c>
      <c r="M38" s="18">
        <v>103.729643</v>
      </c>
      <c r="N38" s="18">
        <v>86.507734099999993</v>
      </c>
      <c r="O38" s="26">
        <f t="shared" si="2"/>
        <v>95.118688550000002</v>
      </c>
      <c r="P38" s="19">
        <f t="shared" si="3"/>
        <v>72.031162355555551</v>
      </c>
    </row>
    <row r="39" spans="2:16" x14ac:dyDescent="0.25">
      <c r="B39" s="7" t="s">
        <v>21</v>
      </c>
      <c r="C39" s="1" t="s">
        <v>37</v>
      </c>
      <c r="D39" s="18">
        <v>74.599282500000001</v>
      </c>
      <c r="E39" s="18">
        <v>72.476467400000004</v>
      </c>
      <c r="F39" s="18">
        <v>77.757733200000004</v>
      </c>
      <c r="G39" s="18">
        <v>58.863309399999999</v>
      </c>
      <c r="H39" s="26">
        <f t="shared" si="0"/>
        <v>70.924198125000004</v>
      </c>
      <c r="I39" s="18">
        <v>59.633963399999999</v>
      </c>
      <c r="J39" s="18">
        <v>62.810928699999998</v>
      </c>
      <c r="K39" s="18">
        <v>55.769375599999996</v>
      </c>
      <c r="L39" s="26">
        <f t="shared" si="1"/>
        <v>59.404755899999998</v>
      </c>
      <c r="M39" s="18">
        <v>87.802594999999997</v>
      </c>
      <c r="N39" s="18">
        <v>83.374341900000005</v>
      </c>
      <c r="O39" s="26">
        <f t="shared" si="2"/>
        <v>85.588468449999993</v>
      </c>
      <c r="P39" s="19">
        <f t="shared" si="3"/>
        <v>70.343110788888879</v>
      </c>
    </row>
    <row r="40" spans="2:16" x14ac:dyDescent="0.25">
      <c r="B40" s="7" t="s">
        <v>21</v>
      </c>
      <c r="C40" s="1" t="s">
        <v>14</v>
      </c>
      <c r="D40" s="18">
        <v>76.874278899999993</v>
      </c>
      <c r="E40" s="18">
        <v>56.550873199999998</v>
      </c>
      <c r="F40" s="18">
        <v>72.570349399999998</v>
      </c>
      <c r="G40" s="18">
        <v>68.497814300000002</v>
      </c>
      <c r="H40" s="26">
        <f t="shared" si="0"/>
        <v>68.623328950000001</v>
      </c>
      <c r="I40" s="18">
        <v>58.169002800000001</v>
      </c>
      <c r="J40" s="18">
        <v>56.686707800000001</v>
      </c>
      <c r="K40" s="18">
        <v>54.581289300000002</v>
      </c>
      <c r="L40" s="26">
        <f t="shared" si="1"/>
        <v>56.47899996666667</v>
      </c>
      <c r="M40" s="18">
        <v>80.517454999999998</v>
      </c>
      <c r="N40" s="18">
        <v>90.0152547</v>
      </c>
      <c r="O40" s="26">
        <f t="shared" si="2"/>
        <v>85.266354849999999</v>
      </c>
      <c r="P40" s="19">
        <f t="shared" si="3"/>
        <v>68.273669488888885</v>
      </c>
    </row>
    <row r="41" spans="2:16" x14ac:dyDescent="0.25">
      <c r="B41" s="7" t="s">
        <v>21</v>
      </c>
      <c r="C41" s="1" t="s">
        <v>70</v>
      </c>
      <c r="D41" s="18">
        <v>85.417351800000006</v>
      </c>
      <c r="E41" s="18">
        <v>69.304828000000001</v>
      </c>
      <c r="F41" s="18">
        <v>65.289300299999994</v>
      </c>
      <c r="G41" s="18">
        <v>71.2182119</v>
      </c>
      <c r="H41" s="26">
        <f t="shared" si="0"/>
        <v>72.807423</v>
      </c>
      <c r="I41" s="18">
        <v>56.453462700000003</v>
      </c>
      <c r="J41" s="18">
        <v>63.686514699999996</v>
      </c>
      <c r="K41" s="18">
        <v>63.605426600000001</v>
      </c>
      <c r="L41" s="26">
        <f t="shared" si="1"/>
        <v>61.248468000000003</v>
      </c>
      <c r="M41" s="18">
        <v>92.603711000000004</v>
      </c>
      <c r="N41" s="18">
        <v>80.762441499999994</v>
      </c>
      <c r="O41" s="26">
        <f t="shared" si="2"/>
        <v>86.683076249999999</v>
      </c>
      <c r="P41" s="19">
        <f t="shared" si="3"/>
        <v>72.037916499999994</v>
      </c>
    </row>
    <row r="42" spans="2:16" x14ac:dyDescent="0.25">
      <c r="B42" s="7" t="s">
        <v>21</v>
      </c>
      <c r="C42" s="1" t="s">
        <v>71</v>
      </c>
      <c r="D42" s="18">
        <v>69.181015700000003</v>
      </c>
      <c r="E42" s="18">
        <v>64.181799600000005</v>
      </c>
      <c r="F42" s="18">
        <v>75.374347200000003</v>
      </c>
      <c r="G42" s="18">
        <v>65.203089300000002</v>
      </c>
      <c r="H42" s="26">
        <f t="shared" si="0"/>
        <v>68.48506295</v>
      </c>
      <c r="I42" s="18">
        <v>48.5856724</v>
      </c>
      <c r="J42" s="18">
        <v>55.3586867</v>
      </c>
      <c r="K42" s="18">
        <v>57.100411200000003</v>
      </c>
      <c r="L42" s="26">
        <f t="shared" si="1"/>
        <v>53.681590100000001</v>
      </c>
      <c r="M42" s="18">
        <v>89.265947999999995</v>
      </c>
      <c r="N42" s="18">
        <v>71.277264900000006</v>
      </c>
      <c r="O42" s="26">
        <f t="shared" si="2"/>
        <v>80.271606450000007</v>
      </c>
      <c r="P42" s="19">
        <f t="shared" si="3"/>
        <v>66.169803888888893</v>
      </c>
    </row>
    <row r="43" spans="2:16" x14ac:dyDescent="0.25">
      <c r="B43" s="7" t="s">
        <v>77</v>
      </c>
      <c r="C43" s="17">
        <v>2169</v>
      </c>
      <c r="D43" s="18">
        <v>78.787501300000002</v>
      </c>
      <c r="E43" s="18">
        <v>63.952585399999997</v>
      </c>
      <c r="F43" s="18">
        <v>74.551291800000001</v>
      </c>
      <c r="G43" s="18">
        <v>72.424277900000007</v>
      </c>
      <c r="H43" s="26">
        <f>AVERAGE(D43:G43)</f>
        <v>72.4289141</v>
      </c>
      <c r="I43" s="18">
        <v>51.3755308</v>
      </c>
      <c r="J43" s="18">
        <v>59.6635852</v>
      </c>
      <c r="K43" s="18">
        <v>54.377268200000003</v>
      </c>
      <c r="L43" s="26">
        <f>(I43+J43+K43)/3</f>
        <v>55.138794733333334</v>
      </c>
      <c r="M43" s="18">
        <v>82.078162000000006</v>
      </c>
      <c r="N43" s="18">
        <v>66.538189200000005</v>
      </c>
      <c r="O43" s="26">
        <f>(M43+N43)/2</f>
        <v>74.308175599999998</v>
      </c>
      <c r="P43" s="19">
        <f>(D43+E43+F43+G43+I43+J43+K43+M43+N43)/9</f>
        <v>67.083154644444448</v>
      </c>
    </row>
    <row r="44" spans="2:16" x14ac:dyDescent="0.25">
      <c r="B44" s="7" t="s">
        <v>39</v>
      </c>
      <c r="C44" s="1" t="s">
        <v>45</v>
      </c>
      <c r="D44" s="18">
        <v>83.782626199999996</v>
      </c>
      <c r="E44" s="18">
        <v>54.301527399999998</v>
      </c>
      <c r="F44" s="18">
        <v>70.096418999999997</v>
      </c>
      <c r="G44" s="18">
        <v>69.597805500000007</v>
      </c>
      <c r="H44" s="26">
        <f t="shared" si="0"/>
        <v>69.444594524999999</v>
      </c>
      <c r="I44" s="18">
        <v>53.77373</v>
      </c>
      <c r="J44" s="18">
        <v>61.585115600000002</v>
      </c>
      <c r="K44" s="18">
        <v>63.918079499999997</v>
      </c>
      <c r="L44" s="26">
        <f t="shared" si="1"/>
        <v>59.758975033333336</v>
      </c>
      <c r="M44" s="18">
        <v>80.736251999999993</v>
      </c>
      <c r="N44" s="18">
        <v>83.017304999999993</v>
      </c>
      <c r="O44" s="26">
        <f t="shared" si="2"/>
        <v>81.8767785</v>
      </c>
      <c r="P44" s="19">
        <f t="shared" si="3"/>
        <v>68.978762244444439</v>
      </c>
    </row>
    <row r="45" spans="2:16" x14ac:dyDescent="0.25">
      <c r="B45" s="7" t="s">
        <v>39</v>
      </c>
      <c r="C45" s="1" t="s">
        <v>44</v>
      </c>
      <c r="D45" s="18">
        <v>72.852372200000005</v>
      </c>
      <c r="E45" s="18">
        <v>48.368874499999997</v>
      </c>
      <c r="F45" s="18">
        <v>61.853671599999998</v>
      </c>
      <c r="G45" s="18">
        <v>71.333330399999994</v>
      </c>
      <c r="H45" s="26">
        <f t="shared" si="0"/>
        <v>63.602062174999993</v>
      </c>
      <c r="I45" s="18">
        <v>61.242976499999997</v>
      </c>
      <c r="J45" s="18">
        <v>54.538654800000003</v>
      </c>
      <c r="K45" s="18">
        <v>51.812927899999998</v>
      </c>
      <c r="L45" s="26">
        <f t="shared" si="1"/>
        <v>55.864853066666662</v>
      </c>
      <c r="M45" s="18">
        <v>79.475278000000003</v>
      </c>
      <c r="N45" s="18">
        <v>74.582890800000001</v>
      </c>
      <c r="O45" s="26">
        <f t="shared" si="2"/>
        <v>77.029084400000002</v>
      </c>
      <c r="P45" s="19">
        <f t="shared" si="3"/>
        <v>64.006775188888881</v>
      </c>
    </row>
    <row r="46" spans="2:16" x14ac:dyDescent="0.25">
      <c r="B46" s="7" t="s">
        <v>39</v>
      </c>
      <c r="C46" s="1" t="s">
        <v>42</v>
      </c>
      <c r="D46" s="18">
        <v>74.937101499999997</v>
      </c>
      <c r="E46" s="18">
        <v>65.638477800000004</v>
      </c>
      <c r="F46" s="18">
        <v>62.631912399999997</v>
      </c>
      <c r="G46" s="18">
        <v>66.517221800000002</v>
      </c>
      <c r="H46" s="26">
        <f t="shared" si="0"/>
        <v>67.431178375000002</v>
      </c>
      <c r="I46" s="18">
        <v>38.6360302</v>
      </c>
      <c r="J46" s="18">
        <v>45.352933499999999</v>
      </c>
      <c r="K46" s="18">
        <v>50.397538400000002</v>
      </c>
      <c r="L46" s="26">
        <f t="shared" si="1"/>
        <v>44.795500699999998</v>
      </c>
      <c r="M46" s="18">
        <v>103.97820900000001</v>
      </c>
      <c r="N46" s="18">
        <v>69.819375600000001</v>
      </c>
      <c r="O46" s="26">
        <f t="shared" si="2"/>
        <v>86.898792299999997</v>
      </c>
      <c r="P46" s="19">
        <f t="shared" si="3"/>
        <v>64.212088911111124</v>
      </c>
    </row>
    <row r="47" spans="2:16" x14ac:dyDescent="0.25">
      <c r="B47" s="7" t="s">
        <v>39</v>
      </c>
      <c r="C47" s="1" t="s">
        <v>43</v>
      </c>
      <c r="D47" s="18">
        <v>64.432923200000005</v>
      </c>
      <c r="E47" s="18">
        <v>66.418414299999995</v>
      </c>
      <c r="F47" s="18">
        <v>60.666637700000003</v>
      </c>
      <c r="G47" s="18">
        <v>53.029517900000002</v>
      </c>
      <c r="H47" s="26">
        <f t="shared" si="0"/>
        <v>61.136873274999999</v>
      </c>
      <c r="I47" s="18">
        <v>44.014245500000001</v>
      </c>
      <c r="J47" s="18">
        <v>48.385005999999997</v>
      </c>
      <c r="K47" s="18">
        <v>49.081817800000003</v>
      </c>
      <c r="L47" s="26">
        <f t="shared" si="1"/>
        <v>47.160356433333334</v>
      </c>
      <c r="M47" s="18">
        <v>79.715474</v>
      </c>
      <c r="N47" s="18">
        <v>77.543699500000002</v>
      </c>
      <c r="O47" s="26">
        <f t="shared" si="2"/>
        <v>78.629586750000001</v>
      </c>
      <c r="P47" s="19">
        <f t="shared" si="3"/>
        <v>60.36530398888889</v>
      </c>
    </row>
    <row r="48" spans="2:16" x14ac:dyDescent="0.25">
      <c r="B48" s="7" t="s">
        <v>39</v>
      </c>
      <c r="C48" s="1" t="s">
        <v>40</v>
      </c>
      <c r="D48" s="18">
        <v>63.679713999999997</v>
      </c>
      <c r="E48" s="18">
        <v>45.616420300000001</v>
      </c>
      <c r="F48" s="18">
        <v>54.272431500000003</v>
      </c>
      <c r="G48" s="18">
        <v>65.317131099999997</v>
      </c>
      <c r="H48" s="26">
        <f t="shared" si="0"/>
        <v>57.221424225000007</v>
      </c>
      <c r="I48" s="18">
        <v>41.382730199999997</v>
      </c>
      <c r="J48" s="18">
        <v>44.451329000000001</v>
      </c>
      <c r="K48" s="18">
        <v>53.650194200000001</v>
      </c>
      <c r="L48" s="26">
        <f t="shared" si="1"/>
        <v>46.494751133333331</v>
      </c>
      <c r="M48" s="18">
        <v>63.938993000000004</v>
      </c>
      <c r="N48" s="18">
        <v>61.236951900000001</v>
      </c>
      <c r="O48" s="26">
        <f t="shared" si="2"/>
        <v>62.587972450000002</v>
      </c>
      <c r="P48" s="19">
        <f t="shared" si="3"/>
        <v>54.8384328</v>
      </c>
    </row>
    <row r="49" spans="2:16" x14ac:dyDescent="0.25">
      <c r="B49" s="7" t="s">
        <v>39</v>
      </c>
      <c r="C49" s="1" t="s">
        <v>41</v>
      </c>
      <c r="D49" s="18">
        <v>79.240035199999994</v>
      </c>
      <c r="E49" s="18">
        <v>68.571697900000004</v>
      </c>
      <c r="F49" s="18">
        <v>64.748563700000005</v>
      </c>
      <c r="G49" s="18">
        <v>60.787163499999998</v>
      </c>
      <c r="H49" s="26">
        <f t="shared" si="0"/>
        <v>68.336865075000006</v>
      </c>
      <c r="I49" s="18">
        <v>44.489587700000001</v>
      </c>
      <c r="J49" s="18">
        <v>57.120947899999997</v>
      </c>
      <c r="K49" s="18">
        <v>52.510206199999999</v>
      </c>
      <c r="L49" s="26">
        <f t="shared" si="1"/>
        <v>51.373580599999997</v>
      </c>
      <c r="M49" s="18">
        <v>83.385161999999994</v>
      </c>
      <c r="N49" s="18">
        <v>75.954030799999998</v>
      </c>
      <c r="O49" s="26">
        <f t="shared" si="2"/>
        <v>79.669596399999989</v>
      </c>
      <c r="P49" s="19">
        <f t="shared" si="3"/>
        <v>65.200821655555558</v>
      </c>
    </row>
    <row r="50" spans="2:16" x14ac:dyDescent="0.25">
      <c r="B50" s="7" t="s">
        <v>29</v>
      </c>
      <c r="C50" s="1" t="s">
        <v>53</v>
      </c>
      <c r="D50" s="18">
        <v>71.988243400000002</v>
      </c>
      <c r="E50" s="18">
        <v>63.319662600000001</v>
      </c>
      <c r="F50" s="18">
        <v>69.368564399999997</v>
      </c>
      <c r="G50" s="18">
        <v>71.143144000000007</v>
      </c>
      <c r="H50" s="26">
        <f t="shared" si="0"/>
        <v>68.954903599999994</v>
      </c>
      <c r="I50" s="18">
        <v>55.475448900000004</v>
      </c>
      <c r="J50" s="18">
        <v>62.561438099999997</v>
      </c>
      <c r="K50" s="18">
        <v>58.0470367</v>
      </c>
      <c r="L50" s="26">
        <f t="shared" si="1"/>
        <v>58.694641233333336</v>
      </c>
      <c r="M50" s="18">
        <v>88.564201999999995</v>
      </c>
      <c r="N50" s="18">
        <v>75.324553199999997</v>
      </c>
      <c r="O50" s="26">
        <f t="shared" si="2"/>
        <v>81.944377599999996</v>
      </c>
      <c r="P50" s="19">
        <f t="shared" si="3"/>
        <v>68.421365922222208</v>
      </c>
    </row>
    <row r="51" spans="2:16" x14ac:dyDescent="0.25">
      <c r="B51" s="7" t="s">
        <v>29</v>
      </c>
      <c r="C51" s="1" t="s">
        <v>30</v>
      </c>
      <c r="D51" s="18">
        <v>79.147445099999999</v>
      </c>
      <c r="E51" s="18">
        <v>64.835178499999998</v>
      </c>
      <c r="F51" s="18">
        <v>72.933038600000003</v>
      </c>
      <c r="G51" s="18">
        <v>64.094242800000004</v>
      </c>
      <c r="H51" s="26">
        <f t="shared" si="0"/>
        <v>70.252476250000001</v>
      </c>
      <c r="I51" s="18">
        <v>38.410302600000001</v>
      </c>
      <c r="J51" s="18">
        <v>64.444030400000003</v>
      </c>
      <c r="K51" s="18">
        <v>51.3672307</v>
      </c>
      <c r="L51" s="26">
        <f t="shared" si="1"/>
        <v>51.407187899999997</v>
      </c>
      <c r="M51" s="18">
        <v>87.559168999999997</v>
      </c>
      <c r="N51" s="18">
        <v>69.050016999999997</v>
      </c>
      <c r="O51" s="26">
        <f t="shared" si="2"/>
        <v>78.304592999999997</v>
      </c>
      <c r="P51" s="19">
        <f t="shared" si="3"/>
        <v>65.760072744444443</v>
      </c>
    </row>
    <row r="52" spans="2:16" x14ac:dyDescent="0.25">
      <c r="B52" s="7" t="s">
        <v>29</v>
      </c>
      <c r="C52" s="1" t="s">
        <v>36</v>
      </c>
      <c r="D52" s="18">
        <v>82.131724300000002</v>
      </c>
      <c r="E52" s="18">
        <v>58.728892299999998</v>
      </c>
      <c r="F52" s="18">
        <v>68.821502600000002</v>
      </c>
      <c r="G52" s="18">
        <v>70.223999399999997</v>
      </c>
      <c r="H52" s="26">
        <f t="shared" si="0"/>
        <v>69.976529650000003</v>
      </c>
      <c r="I52" s="18">
        <v>53.556321099999998</v>
      </c>
      <c r="J52" s="18">
        <v>51.557542699999999</v>
      </c>
      <c r="K52" s="18">
        <v>56.702919999999999</v>
      </c>
      <c r="L52" s="26">
        <f t="shared" si="1"/>
        <v>53.938927933333332</v>
      </c>
      <c r="M52" s="18">
        <v>90.463669999999993</v>
      </c>
      <c r="N52" s="18">
        <v>69.221147000000002</v>
      </c>
      <c r="O52" s="26">
        <f t="shared" si="2"/>
        <v>79.842408500000005</v>
      </c>
      <c r="P52" s="19">
        <f t="shared" si="3"/>
        <v>66.823079933333332</v>
      </c>
    </row>
    <row r="53" spans="2:16" x14ac:dyDescent="0.25">
      <c r="B53" s="7"/>
      <c r="D53" s="20"/>
      <c r="E53" s="20"/>
      <c r="F53" s="20"/>
      <c r="G53" s="20"/>
      <c r="H53" s="27"/>
      <c r="I53" s="20"/>
      <c r="J53" s="20"/>
      <c r="K53" s="20"/>
      <c r="L53" s="27"/>
      <c r="M53" s="20"/>
      <c r="N53" s="20"/>
      <c r="O53" s="27"/>
      <c r="P53" s="21"/>
    </row>
    <row r="54" spans="2:16" x14ac:dyDescent="0.25">
      <c r="B54" s="7" t="s">
        <v>54</v>
      </c>
      <c r="D54" s="18">
        <f>AVERAGE(D7:D53)</f>
        <v>77.591860499999981</v>
      </c>
      <c r="E54" s="18">
        <f>AVERAGE(E7:E53)</f>
        <v>59.780986434782591</v>
      </c>
      <c r="F54" s="18">
        <f>AVERAGE(F7:F53)</f>
        <v>67.589478793478264</v>
      </c>
      <c r="G54" s="18">
        <f>AVERAGE(G7:G53)</f>
        <v>68.038280621739119</v>
      </c>
      <c r="H54" s="26">
        <f>AVERAGE(D54:G54)</f>
        <v>68.250151587499985</v>
      </c>
      <c r="I54" s="18">
        <f t="shared" ref="I54:P54" si="4">AVERAGE(I7:I53)</f>
        <v>53.285946552173911</v>
      </c>
      <c r="J54" s="18">
        <f t="shared" si="4"/>
        <v>55.982146595652182</v>
      </c>
      <c r="K54" s="18">
        <f t="shared" si="4"/>
        <v>57.087518004347835</v>
      </c>
      <c r="L54" s="26">
        <f t="shared" si="4"/>
        <v>55.451870384057955</v>
      </c>
      <c r="M54" s="18">
        <f t="shared" si="4"/>
        <v>85.349049195652199</v>
      </c>
      <c r="N54" s="18">
        <f t="shared" si="4"/>
        <v>75.267235336956517</v>
      </c>
      <c r="O54" s="26">
        <f t="shared" si="4"/>
        <v>80.308142266304358</v>
      </c>
      <c r="P54" s="19">
        <f t="shared" si="4"/>
        <v>66.663611337198077</v>
      </c>
    </row>
    <row r="55" spans="2:16" x14ac:dyDescent="0.25">
      <c r="B55" s="7" t="s">
        <v>55</v>
      </c>
      <c r="D55" s="18">
        <v>15</v>
      </c>
      <c r="E55" s="18">
        <v>15</v>
      </c>
      <c r="F55" s="18">
        <v>16</v>
      </c>
      <c r="G55" s="18">
        <v>16</v>
      </c>
      <c r="H55" s="26"/>
      <c r="I55" s="18">
        <v>20</v>
      </c>
      <c r="J55" s="18">
        <v>18.899999999999999</v>
      </c>
      <c r="K55" s="18">
        <v>17</v>
      </c>
      <c r="L55" s="26"/>
      <c r="M55" s="18">
        <v>15</v>
      </c>
      <c r="N55" s="18">
        <v>15</v>
      </c>
      <c r="O55" s="26"/>
      <c r="P55" s="19"/>
    </row>
    <row r="56" spans="2:16" x14ac:dyDescent="0.25">
      <c r="B56" s="7" t="s">
        <v>56</v>
      </c>
      <c r="D56" s="18">
        <v>31</v>
      </c>
      <c r="E56" s="18">
        <v>23</v>
      </c>
      <c r="F56" s="18">
        <v>29</v>
      </c>
      <c r="G56" s="18">
        <v>30</v>
      </c>
      <c r="H56" s="26"/>
      <c r="I56" s="18">
        <v>28</v>
      </c>
      <c r="J56" s="18">
        <v>32</v>
      </c>
      <c r="K56" s="18">
        <v>25</v>
      </c>
      <c r="L56" s="26"/>
      <c r="M56" s="18">
        <v>34</v>
      </c>
      <c r="N56" s="18">
        <v>30</v>
      </c>
      <c r="O56" s="26"/>
      <c r="P56" s="19"/>
    </row>
    <row r="57" spans="2:16" ht="15.75" x14ac:dyDescent="0.25">
      <c r="B57" s="7" t="s">
        <v>68</v>
      </c>
      <c r="D57" s="18">
        <v>28</v>
      </c>
      <c r="E57" s="18">
        <v>44</v>
      </c>
      <c r="F57" s="18">
        <v>26</v>
      </c>
      <c r="G57" s="18">
        <v>26</v>
      </c>
      <c r="H57" s="26"/>
      <c r="I57" s="18">
        <v>46</v>
      </c>
      <c r="J57" s="18">
        <v>38.5</v>
      </c>
      <c r="K57" s="18">
        <v>30</v>
      </c>
      <c r="L57" s="26"/>
      <c r="M57" s="18">
        <v>36</v>
      </c>
      <c r="N57" s="18">
        <v>36</v>
      </c>
      <c r="O57" s="26"/>
      <c r="P57" s="19"/>
    </row>
    <row r="58" spans="2:16" x14ac:dyDescent="0.25">
      <c r="B58" s="9" t="s">
        <v>57</v>
      </c>
      <c r="C58" s="10"/>
      <c r="D58" s="11">
        <v>135</v>
      </c>
      <c r="E58" s="11">
        <v>135</v>
      </c>
      <c r="F58" s="11">
        <v>135</v>
      </c>
      <c r="G58" s="11">
        <v>135</v>
      </c>
      <c r="H58" s="24"/>
      <c r="I58" s="11">
        <v>135</v>
      </c>
      <c r="J58" s="11">
        <v>90</v>
      </c>
      <c r="K58" s="11">
        <v>135</v>
      </c>
      <c r="L58" s="29"/>
      <c r="M58" s="11">
        <v>135</v>
      </c>
      <c r="N58" s="11">
        <v>135</v>
      </c>
      <c r="O58" s="24"/>
      <c r="P58" s="13"/>
    </row>
    <row r="59" spans="2:16" ht="15.75" x14ac:dyDescent="0.25">
      <c r="B59" s="33" t="s">
        <v>72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</row>
  </sheetData>
  <sortState xmlns:xlrd2="http://schemas.microsoft.com/office/spreadsheetml/2017/richdata2" ref="A7:P53">
    <sortCondition ref="B7:B53"/>
    <sortCondition ref="C7:C53"/>
  </sortState>
  <mergeCells count="2">
    <mergeCell ref="B2:P2"/>
    <mergeCell ref="B59:P59"/>
  </mergeCells>
  <pageMargins left="0.7" right="0.7" top="0.75" bottom="0.75" header="0.3" footer="0.3"/>
  <pageSetup orientation="portrait" r:id="rId1"/>
  <ignoredErrors>
    <ignoredError sqref="C7:C12 C39:C40 C14:C18 C44:C52 C22:C33 C36:C37 C34" numberStoredAsText="1"/>
    <ignoredError sqref="H54" formula="1"/>
    <ignoredError sqref="H19:H21 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Stephen Caples</cp:lastModifiedBy>
  <dcterms:created xsi:type="dcterms:W3CDTF">2023-06-26T19:46:19Z</dcterms:created>
  <dcterms:modified xsi:type="dcterms:W3CDTF">2023-07-10T15:37:31Z</dcterms:modified>
</cp:coreProperties>
</file>