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O45" i="1"/>
  <c r="I45" i="1"/>
  <c r="O43" i="1" l="1"/>
  <c r="O42" i="1"/>
  <c r="O41" i="1"/>
  <c r="O40" i="1"/>
  <c r="O39" i="1"/>
  <c r="O38" i="1"/>
  <c r="O34" i="1"/>
  <c r="O26" i="1"/>
  <c r="O25" i="1"/>
  <c r="O19" i="1"/>
  <c r="N43" i="1"/>
  <c r="N42" i="1"/>
  <c r="N41" i="1"/>
  <c r="N40" i="1"/>
  <c r="N39" i="1"/>
  <c r="N38" i="1"/>
  <c r="N34" i="1"/>
  <c r="N26" i="1"/>
  <c r="N25" i="1"/>
  <c r="N19" i="1"/>
  <c r="I43" i="1"/>
  <c r="I42" i="1"/>
  <c r="I41" i="1"/>
  <c r="I40" i="1"/>
  <c r="I39" i="1"/>
  <c r="I38" i="1"/>
  <c r="I34" i="1"/>
  <c r="I26" i="1"/>
  <c r="I25" i="1"/>
  <c r="I19" i="1"/>
  <c r="O37" i="1"/>
  <c r="O36" i="1"/>
  <c r="O35" i="1"/>
  <c r="O33" i="1"/>
  <c r="O32" i="1"/>
  <c r="O31" i="1"/>
  <c r="O30" i="1"/>
  <c r="O29" i="1"/>
  <c r="O28" i="1"/>
  <c r="O27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N37" i="1"/>
  <c r="N36" i="1"/>
  <c r="N35" i="1"/>
  <c r="N33" i="1"/>
  <c r="N32" i="1"/>
  <c r="N31" i="1"/>
  <c r="N30" i="1"/>
  <c r="N29" i="1"/>
  <c r="N28" i="1"/>
  <c r="N27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I37" i="1"/>
  <c r="I36" i="1"/>
  <c r="I35" i="1"/>
  <c r="I33" i="1"/>
  <c r="I32" i="1"/>
  <c r="I31" i="1"/>
  <c r="I30" i="1"/>
  <c r="I29" i="1"/>
  <c r="I28" i="1"/>
  <c r="I27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N7" i="1"/>
  <c r="I7" i="1"/>
  <c r="M45" i="1"/>
  <c r="H45" i="1" l="1"/>
  <c r="G45" i="1" l="1"/>
  <c r="L45" i="1" l="1"/>
  <c r="F45" i="1" l="1"/>
  <c r="K45" i="1" l="1"/>
  <c r="E45" i="1" l="1"/>
  <c r="J45" i="1" l="1"/>
  <c r="D45" i="1" l="1"/>
</calcChain>
</file>

<file path=xl/sharedStrings.xml><?xml version="1.0" encoding="utf-8"?>
<sst xmlns="http://schemas.openxmlformats.org/spreadsheetml/2006/main" count="150" uniqueCount="80">
  <si>
    <t>Brand</t>
  </si>
  <si>
    <t>Asgrow</t>
  </si>
  <si>
    <t>Dyna-Gro</t>
  </si>
  <si>
    <t>AgriGold</t>
  </si>
  <si>
    <t>AGS</t>
  </si>
  <si>
    <t>University of Missouri</t>
  </si>
  <si>
    <t>Pioneer</t>
  </si>
  <si>
    <t>Delta Grow</t>
  </si>
  <si>
    <t>Armor</t>
  </si>
  <si>
    <t>Local Seed Co</t>
  </si>
  <si>
    <t>Croplan</t>
  </si>
  <si>
    <t>Mean</t>
  </si>
  <si>
    <t>CV</t>
  </si>
  <si>
    <t>Error DF</t>
  </si>
  <si>
    <t>Brooksville</t>
  </si>
  <si>
    <t>Irr.</t>
  </si>
  <si>
    <t>(clay)</t>
  </si>
  <si>
    <t>bu/A</t>
  </si>
  <si>
    <t>Longwood</t>
  </si>
  <si>
    <t xml:space="preserve">Irr. </t>
  </si>
  <si>
    <t>Stoneville</t>
  </si>
  <si>
    <t>(loam)</t>
  </si>
  <si>
    <t>Avg.</t>
  </si>
  <si>
    <t>Non. Irr.</t>
  </si>
  <si>
    <t>Raymond</t>
  </si>
  <si>
    <t>Verona</t>
  </si>
  <si>
    <t>Overall</t>
  </si>
  <si>
    <t>Go Soy</t>
  </si>
  <si>
    <t>Great Heart Seed</t>
  </si>
  <si>
    <t>NS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</si>
  <si>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Variety followed by an asterisk indicates an experimental entry.</t>
    </r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</si>
  <si>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</si>
  <si>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Clarksdale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</si>
  <si>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Olive Branch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</si>
  <si>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Varieties lacking the Xtend trait were ommited from these locations due to uncertainty of exposure and timing of dicamba drift occurance.</t>
    </r>
  </si>
  <si>
    <t>-</t>
  </si>
  <si>
    <t>P 5016RXS</t>
  </si>
  <si>
    <t>54G16</t>
  </si>
  <si>
    <t>S14-9017R</t>
  </si>
  <si>
    <t>AG55X7</t>
  </si>
  <si>
    <t>GT-5324X</t>
  </si>
  <si>
    <t>P5688RX</t>
  </si>
  <si>
    <t>G5000RX</t>
  </si>
  <si>
    <t>P54A75X</t>
  </si>
  <si>
    <t>University of Arkansas</t>
  </si>
  <si>
    <t>R14-14797 RR</t>
  </si>
  <si>
    <t>RX 5016 S</t>
  </si>
  <si>
    <t>S52XT08</t>
  </si>
  <si>
    <t>SX18854XT</t>
  </si>
  <si>
    <t>S56XT99</t>
  </si>
  <si>
    <t>SX18652XS</t>
  </si>
  <si>
    <t>Terral Seed</t>
  </si>
  <si>
    <t>REV 52A98</t>
  </si>
  <si>
    <t>DG 52X15 Xtend</t>
  </si>
  <si>
    <t>AG52X9</t>
  </si>
  <si>
    <t>AG53X9</t>
  </si>
  <si>
    <t>AG54X9</t>
  </si>
  <si>
    <t>NK Seeds</t>
  </si>
  <si>
    <t>S50-G9XS</t>
  </si>
  <si>
    <t>X50D13</t>
  </si>
  <si>
    <t>X51D77</t>
  </si>
  <si>
    <t>X52D71</t>
  </si>
  <si>
    <t>X55D57</t>
  </si>
  <si>
    <t>Progeny Ag</t>
  </si>
  <si>
    <t>P5018RX</t>
  </si>
  <si>
    <t>P5226RYS</t>
  </si>
  <si>
    <t>P5252RX</t>
  </si>
  <si>
    <t>P5279RXS</t>
  </si>
  <si>
    <t>P5554RX</t>
  </si>
  <si>
    <t>LS5087X</t>
  </si>
  <si>
    <t>50G17</t>
  </si>
  <si>
    <t>GS 51X18S</t>
  </si>
  <si>
    <t>LSD(0.05)</t>
  </si>
  <si>
    <t>R2</t>
  </si>
  <si>
    <t>Summary of Yield for Group V Early Roundup Ready for the 2018 Mississippi Soybean Variety Trials.</t>
  </si>
  <si>
    <t>G5288RX</t>
  </si>
  <si>
    <t>DG 5170 RR2/STS</t>
  </si>
  <si>
    <t>REV 56A58</t>
  </si>
  <si>
    <t>REV 51A56</t>
  </si>
  <si>
    <t>REV 55A67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</si>
</sst>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19" fillId="0" borderId="0" xfId="0" applyFont="1"/>
    <xf numFmtId="0" fontId="16" fillId="0" borderId="0" xfId="0" applyFont="1"/>
    <xf numFmtId="0" fontId="0" fillId="0" borderId="0" xfId="0" applyFont="1"/>
    <xf numFmtId="0" fontId="19" fillId="0" borderId="0" xfId="0" applyFont="1" applyFill="1" applyAlignment="1">
      <alignment horizontal="center"/>
    </xf>
    <xf numFmtId="0" fontId="19" fillId="0" borderId="13" xfId="0" applyFont="1" applyFill="1" applyBorder="1"/>
    <xf numFmtId="0" fontId="19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16" xfId="0" applyFont="1" applyFill="1" applyBorder="1"/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/>
    </xf>
    <xf numFmtId="0" fontId="19" fillId="0" borderId="11" xfId="0" applyFont="1" applyFill="1" applyBorder="1"/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/>
    <xf numFmtId="0" fontId="20" fillId="0" borderId="13" xfId="0" applyFont="1" applyFill="1" applyBorder="1"/>
    <xf numFmtId="0" fontId="19" fillId="0" borderId="19" xfId="0" applyFont="1" applyFill="1" applyBorder="1"/>
    <xf numFmtId="0" fontId="21" fillId="0" borderId="0" xfId="42" applyFont="1" applyFill="1" applyBorder="1" applyAlignment="1">
      <alignment horizontal="left" wrapText="1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quotePrefix="1" applyNumberFormat="1" applyFont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 wrapText="1"/>
    </xf>
    <xf numFmtId="0" fontId="21" fillId="0" borderId="13" xfId="42" applyFont="1" applyFill="1" applyBorder="1" applyAlignment="1">
      <alignment horizontal="left" wrapText="1"/>
    </xf>
    <xf numFmtId="0" fontId="19" fillId="0" borderId="13" xfId="0" applyFont="1" applyBorder="1"/>
    <xf numFmtId="164" fontId="19" fillId="0" borderId="0" xfId="0" applyNumberFormat="1" applyFont="1" applyBorder="1" applyAlignment="1">
      <alignment horizontal="center"/>
    </xf>
    <xf numFmtId="0" fontId="19" fillId="0" borderId="15" xfId="0" applyFont="1" applyBorder="1"/>
    <xf numFmtId="0" fontId="19" fillId="0" borderId="16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BRKS VE RR(Irr.) 201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123825</xdr:rowOff>
    </xdr:from>
    <xdr:to>
      <xdr:col>9</xdr:col>
      <xdr:colOff>249901</xdr:colOff>
      <xdr:row>0</xdr:row>
      <xdr:rowOff>610120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123825"/>
          <a:ext cx="349792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B1" sqref="B1:O1"/>
    </sheetView>
  </sheetViews>
  <sheetFormatPr defaultRowHeight="15" x14ac:dyDescent="0.25"/>
  <cols>
    <col min="1" max="1" width="6.7109375" style="4" customWidth="1"/>
    <col min="2" max="2" width="21.85546875" style="6" bestFit="1" customWidth="1"/>
    <col min="3" max="3" width="18.42578125" style="6" bestFit="1" customWidth="1"/>
    <col min="4" max="5" width="12" style="6" bestFit="1" customWidth="1"/>
    <col min="6" max="7" width="11" style="6" bestFit="1" customWidth="1"/>
    <col min="8" max="8" width="10" style="6" bestFit="1" customWidth="1"/>
    <col min="9" max="9" width="8.28515625" style="6" customWidth="1"/>
    <col min="10" max="10" width="10.85546875" style="6" bestFit="1" customWidth="1"/>
    <col min="11" max="11" width="12.140625" style="6" bestFit="1" customWidth="1"/>
    <col min="12" max="12" width="9.28515625" style="6" bestFit="1" customWidth="1"/>
    <col min="13" max="13" width="9.140625" style="6"/>
    <col min="14" max="15" width="8.28515625" style="6" customWidth="1"/>
  </cols>
  <sheetData>
    <row r="1" spans="1:15" ht="57" customHeight="1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 customHeight="1" x14ac:dyDescent="0.25">
      <c r="B2" s="44" t="s">
        <v>74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" customFormat="1" ht="15.75" x14ac:dyDescent="0.25">
      <c r="A3" s="14"/>
      <c r="B3" s="27" t="s">
        <v>0</v>
      </c>
      <c r="C3" s="15" t="s">
        <v>31</v>
      </c>
      <c r="D3" s="16" t="s">
        <v>14</v>
      </c>
      <c r="E3" s="16" t="s">
        <v>32</v>
      </c>
      <c r="F3" s="16" t="s">
        <v>18</v>
      </c>
      <c r="G3" s="16" t="s">
        <v>20</v>
      </c>
      <c r="H3" s="16" t="s">
        <v>20</v>
      </c>
      <c r="I3" s="17" t="s">
        <v>15</v>
      </c>
      <c r="J3" s="16" t="s">
        <v>14</v>
      </c>
      <c r="K3" s="16" t="s">
        <v>33</v>
      </c>
      <c r="L3" s="16" t="s">
        <v>24</v>
      </c>
      <c r="M3" s="16" t="s">
        <v>25</v>
      </c>
      <c r="N3" s="17" t="s">
        <v>23</v>
      </c>
      <c r="O3" s="17" t="s">
        <v>26</v>
      </c>
    </row>
    <row r="4" spans="1:15" s="2" customFormat="1" x14ac:dyDescent="0.25">
      <c r="A4" s="14"/>
      <c r="B4" s="28"/>
      <c r="C4" s="18"/>
      <c r="D4" s="14" t="s">
        <v>15</v>
      </c>
      <c r="E4" s="14" t="s">
        <v>15</v>
      </c>
      <c r="F4" s="14" t="s">
        <v>19</v>
      </c>
      <c r="G4" s="14" t="s">
        <v>15</v>
      </c>
      <c r="H4" s="14" t="s">
        <v>15</v>
      </c>
      <c r="I4" s="19" t="s">
        <v>22</v>
      </c>
      <c r="J4" s="14" t="s">
        <v>23</v>
      </c>
      <c r="K4" s="14" t="s">
        <v>23</v>
      </c>
      <c r="L4" s="14" t="s">
        <v>23</v>
      </c>
      <c r="M4" s="14" t="s">
        <v>23</v>
      </c>
      <c r="N4" s="19" t="s">
        <v>22</v>
      </c>
      <c r="O4" s="19" t="s">
        <v>22</v>
      </c>
    </row>
    <row r="5" spans="1:15" s="2" customFormat="1" x14ac:dyDescent="0.25">
      <c r="A5" s="14"/>
      <c r="B5" s="28"/>
      <c r="C5" s="18"/>
      <c r="D5" s="14" t="s">
        <v>16</v>
      </c>
      <c r="E5" s="14" t="s">
        <v>16</v>
      </c>
      <c r="F5" s="14" t="s">
        <v>16</v>
      </c>
      <c r="G5" s="14" t="s">
        <v>16</v>
      </c>
      <c r="H5" s="14" t="s">
        <v>21</v>
      </c>
      <c r="I5" s="19"/>
      <c r="J5" s="14" t="s">
        <v>16</v>
      </c>
      <c r="K5" s="14" t="s">
        <v>21</v>
      </c>
      <c r="L5" s="14" t="s">
        <v>21</v>
      </c>
      <c r="M5" s="14" t="s">
        <v>16</v>
      </c>
      <c r="N5" s="19"/>
      <c r="O5" s="19"/>
    </row>
    <row r="6" spans="1:15" s="3" customFormat="1" ht="15" customHeight="1" x14ac:dyDescent="0.25">
      <c r="A6" s="4"/>
      <c r="B6" s="29"/>
      <c r="C6" s="20"/>
      <c r="D6" s="21" t="s">
        <v>17</v>
      </c>
      <c r="E6" s="21" t="s">
        <v>17</v>
      </c>
      <c r="F6" s="21" t="s">
        <v>17</v>
      </c>
      <c r="G6" s="21" t="s">
        <v>17</v>
      </c>
      <c r="H6" s="21" t="s">
        <v>17</v>
      </c>
      <c r="I6" s="22" t="s">
        <v>17</v>
      </c>
      <c r="J6" s="21" t="s">
        <v>17</v>
      </c>
      <c r="K6" s="21" t="s">
        <v>17</v>
      </c>
      <c r="L6" s="21" t="s">
        <v>17</v>
      </c>
      <c r="M6" s="21" t="s">
        <v>17</v>
      </c>
      <c r="N6" s="22" t="s">
        <v>17</v>
      </c>
      <c r="O6" s="22" t="s">
        <v>17</v>
      </c>
    </row>
    <row r="7" spans="1:15" s="3" customFormat="1" ht="15" customHeight="1" x14ac:dyDescent="0.25">
      <c r="A7" s="37"/>
      <c r="B7" s="38" t="s">
        <v>3</v>
      </c>
      <c r="C7" s="30" t="s">
        <v>42</v>
      </c>
      <c r="D7" s="31">
        <v>81.447450500000002</v>
      </c>
      <c r="E7" s="31">
        <v>94.524727799999994</v>
      </c>
      <c r="F7" s="31">
        <v>98.393122000000005</v>
      </c>
      <c r="G7" s="31">
        <v>79.812871299999998</v>
      </c>
      <c r="H7" s="40">
        <v>91.606157999999994</v>
      </c>
      <c r="I7" s="24">
        <f>AVERAGE(D7:H7)</f>
        <v>89.156865920000001</v>
      </c>
      <c r="J7" s="31">
        <v>71.990006500000007</v>
      </c>
      <c r="K7" s="31">
        <v>94.692401000000004</v>
      </c>
      <c r="L7" s="31">
        <v>59.629809000000002</v>
      </c>
      <c r="M7" s="35">
        <v>88.518541999999997</v>
      </c>
      <c r="N7" s="24">
        <f>AVERAGE(J7:M7)</f>
        <v>78.707689625</v>
      </c>
      <c r="O7" s="36">
        <f>(D7+E7+F7+G7+H7+J7+K7+L7+M7)/9</f>
        <v>84.512787566666674</v>
      </c>
    </row>
    <row r="8" spans="1:15" ht="15" customHeight="1" x14ac:dyDescent="0.25">
      <c r="A8" s="37"/>
      <c r="B8" s="38" t="s">
        <v>3</v>
      </c>
      <c r="C8" s="30" t="s">
        <v>75</v>
      </c>
      <c r="D8" s="31">
        <v>84.574518100000006</v>
      </c>
      <c r="E8" s="31">
        <v>91.215586999999999</v>
      </c>
      <c r="F8" s="31">
        <v>96.289463999999995</v>
      </c>
      <c r="G8" s="31">
        <v>84.004296699999998</v>
      </c>
      <c r="H8" s="31">
        <v>97.968643</v>
      </c>
      <c r="I8" s="24">
        <f t="shared" ref="I8:I18" si="0">AVERAGE(D8:H8)</f>
        <v>90.810501759999994</v>
      </c>
      <c r="J8" s="31">
        <v>66.393603499999998</v>
      </c>
      <c r="K8" s="31">
        <v>88.353078999999994</v>
      </c>
      <c r="L8" s="31">
        <v>70.562858000000006</v>
      </c>
      <c r="M8" s="31">
        <v>93.190691700000002</v>
      </c>
      <c r="N8" s="24">
        <f t="shared" ref="N8:N18" si="1">AVERAGE(J8:M8)</f>
        <v>79.625058050000007</v>
      </c>
      <c r="O8" s="36">
        <f t="shared" ref="O8:O18" si="2">(D8+E8+F8+G8+H8+J8+K8+L8+M8)/9</f>
        <v>85.839193444444447</v>
      </c>
    </row>
    <row r="9" spans="1:15" ht="15" customHeight="1" x14ac:dyDescent="0.25">
      <c r="A9" s="37"/>
      <c r="B9" s="38" t="s">
        <v>4</v>
      </c>
      <c r="C9" s="30" t="s">
        <v>71</v>
      </c>
      <c r="D9" s="31">
        <v>77.189446599999997</v>
      </c>
      <c r="E9" s="31">
        <v>94.429275700000005</v>
      </c>
      <c r="F9" s="31">
        <v>99.447248999999999</v>
      </c>
      <c r="G9" s="31">
        <v>85.253787399999993</v>
      </c>
      <c r="H9" s="31">
        <v>87.975313999999997</v>
      </c>
      <c r="I9" s="24">
        <f t="shared" si="0"/>
        <v>88.859014540000004</v>
      </c>
      <c r="J9" s="31">
        <v>56.173570900000001</v>
      </c>
      <c r="K9" s="31">
        <v>84.726003000000006</v>
      </c>
      <c r="L9" s="31">
        <v>76.641825999999995</v>
      </c>
      <c r="M9" s="31">
        <v>93.183123300000005</v>
      </c>
      <c r="N9" s="24">
        <f t="shared" si="1"/>
        <v>77.681130800000005</v>
      </c>
      <c r="O9" s="36">
        <f t="shared" si="2"/>
        <v>83.891066211111124</v>
      </c>
    </row>
    <row r="10" spans="1:15" ht="15" customHeight="1" x14ac:dyDescent="0.25">
      <c r="A10" s="37"/>
      <c r="B10" s="38" t="s">
        <v>8</v>
      </c>
      <c r="C10" s="30" t="s">
        <v>59</v>
      </c>
      <c r="D10" s="31">
        <v>71.889358000000001</v>
      </c>
      <c r="E10" s="31">
        <v>88.060833099999996</v>
      </c>
      <c r="F10" s="31">
        <v>116.77464999999999</v>
      </c>
      <c r="G10" s="31">
        <v>79.329548799999998</v>
      </c>
      <c r="H10" s="31">
        <v>85.447695999999993</v>
      </c>
      <c r="I10" s="24">
        <f t="shared" si="0"/>
        <v>88.300417179999997</v>
      </c>
      <c r="J10" s="31">
        <v>67.846699700000002</v>
      </c>
      <c r="K10" s="31">
        <v>87.168054999999995</v>
      </c>
      <c r="L10" s="31">
        <v>82.756405999999998</v>
      </c>
      <c r="M10" s="31">
        <v>88.144225300000002</v>
      </c>
      <c r="N10" s="24">
        <f t="shared" si="1"/>
        <v>81.478846500000003</v>
      </c>
      <c r="O10" s="36">
        <f t="shared" si="2"/>
        <v>85.268607988888888</v>
      </c>
    </row>
    <row r="11" spans="1:15" ht="15" customHeight="1" x14ac:dyDescent="0.25">
      <c r="A11" s="37"/>
      <c r="B11" s="38" t="s">
        <v>8</v>
      </c>
      <c r="C11" s="30" t="s">
        <v>60</v>
      </c>
      <c r="D11" s="31">
        <v>92.659310500000004</v>
      </c>
      <c r="E11" s="31">
        <v>74.771956900000006</v>
      </c>
      <c r="F11" s="31">
        <v>116.93455299999999</v>
      </c>
      <c r="G11" s="31">
        <v>80.208871500000001</v>
      </c>
      <c r="H11" s="31">
        <v>80.820982999999998</v>
      </c>
      <c r="I11" s="24">
        <f t="shared" si="0"/>
        <v>89.079134980000006</v>
      </c>
      <c r="J11" s="31">
        <v>80.434704300000007</v>
      </c>
      <c r="K11" s="31">
        <v>95.040394000000006</v>
      </c>
      <c r="L11" s="31">
        <v>107.36913800000001</v>
      </c>
      <c r="M11" s="31">
        <v>84.713579899999999</v>
      </c>
      <c r="N11" s="24">
        <f t="shared" si="1"/>
        <v>91.889454050000012</v>
      </c>
      <c r="O11" s="36">
        <f t="shared" si="2"/>
        <v>90.32816567777779</v>
      </c>
    </row>
    <row r="12" spans="1:15" ht="15" customHeight="1" x14ac:dyDescent="0.25">
      <c r="A12" s="37"/>
      <c r="B12" s="38" t="s">
        <v>8</v>
      </c>
      <c r="C12" s="30" t="s">
        <v>61</v>
      </c>
      <c r="D12" s="31">
        <v>79.632426100000004</v>
      </c>
      <c r="E12" s="31">
        <v>89.479243999999994</v>
      </c>
      <c r="F12" s="31">
        <v>99.345235000000002</v>
      </c>
      <c r="G12" s="31">
        <v>79.833650599999999</v>
      </c>
      <c r="H12" s="31">
        <v>85.656769999999995</v>
      </c>
      <c r="I12" s="24">
        <f t="shared" si="0"/>
        <v>86.78946513999999</v>
      </c>
      <c r="J12" s="31">
        <v>77.415232099999997</v>
      </c>
      <c r="K12" s="31">
        <v>90.349412000000001</v>
      </c>
      <c r="L12" s="31">
        <v>81.983108000000001</v>
      </c>
      <c r="M12" s="31">
        <v>91.202476500000003</v>
      </c>
      <c r="N12" s="24">
        <f t="shared" si="1"/>
        <v>85.237557150000001</v>
      </c>
      <c r="O12" s="36">
        <f t="shared" si="2"/>
        <v>86.099728255555561</v>
      </c>
    </row>
    <row r="13" spans="1:15" ht="15" customHeight="1" x14ac:dyDescent="0.25">
      <c r="A13" s="37"/>
      <c r="B13" s="38" t="s">
        <v>8</v>
      </c>
      <c r="C13" s="30" t="s">
        <v>62</v>
      </c>
      <c r="D13" s="31">
        <v>85.484100900000001</v>
      </c>
      <c r="E13" s="31">
        <v>82.543997200000007</v>
      </c>
      <c r="F13" s="31">
        <v>109.320713</v>
      </c>
      <c r="G13" s="31">
        <v>90.879292699999993</v>
      </c>
      <c r="H13" s="31">
        <v>90.508611000000002</v>
      </c>
      <c r="I13" s="24">
        <f t="shared" si="0"/>
        <v>91.747342960000012</v>
      </c>
      <c r="J13" s="31">
        <v>66.988716299999993</v>
      </c>
      <c r="K13" s="31">
        <v>91.694761999999997</v>
      </c>
      <c r="L13" s="31">
        <v>82.979159999999993</v>
      </c>
      <c r="M13" s="31">
        <v>86.658202099999997</v>
      </c>
      <c r="N13" s="24">
        <f t="shared" si="1"/>
        <v>82.080210099999988</v>
      </c>
      <c r="O13" s="36">
        <f t="shared" si="2"/>
        <v>87.450839466666665</v>
      </c>
    </row>
    <row r="14" spans="1:15" ht="15" customHeight="1" x14ac:dyDescent="0.25">
      <c r="A14" s="37"/>
      <c r="B14" s="38" t="s">
        <v>1</v>
      </c>
      <c r="C14" s="30" t="s">
        <v>54</v>
      </c>
      <c r="D14" s="31">
        <v>91.165297699999996</v>
      </c>
      <c r="E14" s="31">
        <v>91.931928600000006</v>
      </c>
      <c r="F14" s="31">
        <v>102.18846499999999</v>
      </c>
      <c r="G14" s="31">
        <v>83.019627099999994</v>
      </c>
      <c r="H14" s="31">
        <v>105.231728</v>
      </c>
      <c r="I14" s="24">
        <f t="shared" si="0"/>
        <v>94.707409280000007</v>
      </c>
      <c r="J14" s="31">
        <v>66.108774800000006</v>
      </c>
      <c r="K14" s="31">
        <v>93.343530000000001</v>
      </c>
      <c r="L14" s="31">
        <v>84.362900999999994</v>
      </c>
      <c r="M14" s="31">
        <v>87.275143700000001</v>
      </c>
      <c r="N14" s="24">
        <f t="shared" si="1"/>
        <v>82.772587375000001</v>
      </c>
      <c r="O14" s="36">
        <f t="shared" si="2"/>
        <v>89.403043988888896</v>
      </c>
    </row>
    <row r="15" spans="1:15" ht="15" customHeight="1" x14ac:dyDescent="0.25">
      <c r="A15" s="37"/>
      <c r="B15" s="38" t="s">
        <v>1</v>
      </c>
      <c r="C15" s="30" t="s">
        <v>55</v>
      </c>
      <c r="D15" s="31">
        <v>71.111310599999996</v>
      </c>
      <c r="E15" s="31">
        <v>94.474156800000003</v>
      </c>
      <c r="F15" s="31">
        <v>95.179638999999995</v>
      </c>
      <c r="G15" s="31">
        <v>83.669709800000007</v>
      </c>
      <c r="H15" s="31">
        <v>84.391300000000001</v>
      </c>
      <c r="I15" s="24">
        <f t="shared" si="0"/>
        <v>85.765223239999997</v>
      </c>
      <c r="J15" s="31">
        <v>70.140586999999996</v>
      </c>
      <c r="K15" s="31">
        <v>87.43723</v>
      </c>
      <c r="L15" s="31">
        <v>65.861161999999993</v>
      </c>
      <c r="M15" s="31">
        <v>82.330176300000005</v>
      </c>
      <c r="N15" s="24">
        <f t="shared" si="1"/>
        <v>76.442288824999991</v>
      </c>
      <c r="O15" s="36">
        <f t="shared" si="2"/>
        <v>81.621696833333345</v>
      </c>
    </row>
    <row r="16" spans="1:15" ht="15" customHeight="1" x14ac:dyDescent="0.25">
      <c r="A16" s="37"/>
      <c r="B16" s="38" t="s">
        <v>1</v>
      </c>
      <c r="C16" s="30" t="s">
        <v>56</v>
      </c>
      <c r="D16" s="31">
        <v>86.335659199999995</v>
      </c>
      <c r="E16" s="31">
        <v>89.529062999999994</v>
      </c>
      <c r="F16" s="31">
        <v>94.013307999999995</v>
      </c>
      <c r="G16" s="31">
        <v>84.988402300000004</v>
      </c>
      <c r="H16" s="31">
        <v>78.811584999999994</v>
      </c>
      <c r="I16" s="24">
        <f t="shared" si="0"/>
        <v>86.735603499999996</v>
      </c>
      <c r="J16" s="31">
        <v>60.105596599999998</v>
      </c>
      <c r="K16" s="31">
        <v>86.451295000000002</v>
      </c>
      <c r="L16" s="31">
        <v>64.409002999999998</v>
      </c>
      <c r="M16" s="31">
        <v>76.201307700000001</v>
      </c>
      <c r="N16" s="24">
        <f t="shared" si="1"/>
        <v>71.791800574999996</v>
      </c>
      <c r="O16" s="36">
        <f t="shared" si="2"/>
        <v>80.093913311111109</v>
      </c>
    </row>
    <row r="17" spans="1:15" ht="15" customHeight="1" x14ac:dyDescent="0.25">
      <c r="A17" s="37"/>
      <c r="B17" s="38" t="s">
        <v>1</v>
      </c>
      <c r="C17" s="30" t="s">
        <v>39</v>
      </c>
      <c r="D17" s="31">
        <v>72.645131599999999</v>
      </c>
      <c r="E17" s="31">
        <v>88.285112299999994</v>
      </c>
      <c r="F17" s="31">
        <v>86.677046000000004</v>
      </c>
      <c r="G17" s="31">
        <v>85.994322999999994</v>
      </c>
      <c r="H17" s="31">
        <v>82.829290999999998</v>
      </c>
      <c r="I17" s="24">
        <f t="shared" si="0"/>
        <v>83.286180780000009</v>
      </c>
      <c r="J17" s="31">
        <v>58.2420136</v>
      </c>
      <c r="K17" s="31">
        <v>87.740720999999994</v>
      </c>
      <c r="L17" s="31">
        <v>49.607165000000002</v>
      </c>
      <c r="M17" s="31">
        <v>59.431326499999997</v>
      </c>
      <c r="N17" s="24">
        <f t="shared" si="1"/>
        <v>63.755306524999995</v>
      </c>
      <c r="O17" s="36">
        <f t="shared" si="2"/>
        <v>74.60579222222222</v>
      </c>
    </row>
    <row r="18" spans="1:15" ht="15" customHeight="1" x14ac:dyDescent="0.25">
      <c r="A18" s="37"/>
      <c r="B18" s="38" t="s">
        <v>10</v>
      </c>
      <c r="C18" s="30" t="s">
        <v>46</v>
      </c>
      <c r="D18" s="31">
        <v>79.867249599999994</v>
      </c>
      <c r="E18" s="31">
        <v>92.598528000000002</v>
      </c>
      <c r="F18" s="31">
        <v>92.128691000000003</v>
      </c>
      <c r="G18" s="31">
        <v>75.004020800000006</v>
      </c>
      <c r="H18" s="31">
        <v>78.353004999999996</v>
      </c>
      <c r="I18" s="24">
        <f t="shared" si="0"/>
        <v>83.590298880000006</v>
      </c>
      <c r="J18" s="31">
        <v>64.257339999999999</v>
      </c>
      <c r="K18" s="31">
        <v>89.940552999999994</v>
      </c>
      <c r="L18" s="31">
        <v>58.080824</v>
      </c>
      <c r="M18" s="31">
        <v>77.702750499999993</v>
      </c>
      <c r="N18" s="24">
        <f t="shared" si="1"/>
        <v>72.495366875000002</v>
      </c>
      <c r="O18" s="36">
        <f t="shared" si="2"/>
        <v>78.659217988888884</v>
      </c>
    </row>
    <row r="19" spans="1:15" s="13" customFormat="1" ht="15" customHeight="1" x14ac:dyDescent="0.25">
      <c r="A19" s="37"/>
      <c r="B19" s="38" t="s">
        <v>7</v>
      </c>
      <c r="C19" s="30" t="s">
        <v>76</v>
      </c>
      <c r="D19" s="31">
        <v>82.2574307</v>
      </c>
      <c r="E19" s="34" t="s">
        <v>35</v>
      </c>
      <c r="F19" s="31">
        <v>116.92249</v>
      </c>
      <c r="G19" s="31">
        <v>84.173435600000005</v>
      </c>
      <c r="H19" s="31">
        <v>94.878439999999998</v>
      </c>
      <c r="I19" s="24">
        <f>(D19+F19+G19+H19)/4</f>
        <v>94.557949074999996</v>
      </c>
      <c r="J19" s="31">
        <v>70.0627262</v>
      </c>
      <c r="K19" s="34" t="s">
        <v>35</v>
      </c>
      <c r="L19" s="31">
        <v>82.671384000000003</v>
      </c>
      <c r="M19" s="31">
        <v>84.037120900000005</v>
      </c>
      <c r="N19" s="24">
        <f>(J19+L19+M19)/3</f>
        <v>78.923743700000003</v>
      </c>
      <c r="O19" s="36">
        <f>(D19+F19+G19+H19+J19+L19+M19)/7</f>
        <v>87.857575342857132</v>
      </c>
    </row>
    <row r="20" spans="1:15" s="13" customFormat="1" ht="15" customHeight="1" x14ac:dyDescent="0.25">
      <c r="A20" s="37"/>
      <c r="B20" s="38" t="s">
        <v>7</v>
      </c>
      <c r="C20" s="30" t="s">
        <v>53</v>
      </c>
      <c r="D20" s="31">
        <v>88.575024999999997</v>
      </c>
      <c r="E20" s="31">
        <v>94.394711299999997</v>
      </c>
      <c r="F20" s="31">
        <v>103.518638</v>
      </c>
      <c r="G20" s="31">
        <v>79.880016499999996</v>
      </c>
      <c r="H20" s="31">
        <v>92.310748000000004</v>
      </c>
      <c r="I20" s="24">
        <f t="shared" ref="I20:I24" si="3">AVERAGE(D20:H20)</f>
        <v>91.735827759999992</v>
      </c>
      <c r="J20" s="31">
        <v>67.934010999999998</v>
      </c>
      <c r="K20" s="31">
        <v>90.799707999999995</v>
      </c>
      <c r="L20" s="31">
        <v>74.476803000000004</v>
      </c>
      <c r="M20" s="31">
        <v>87.672622000000004</v>
      </c>
      <c r="N20" s="24">
        <f t="shared" ref="N20:N24" si="4">AVERAGE(J20:M20)</f>
        <v>80.220786000000004</v>
      </c>
      <c r="O20" s="36">
        <f t="shared" ref="O20:O24" si="5">(D20+E20+F20+G20+H20+J20+K20+L20+M20)/9</f>
        <v>86.618031422222231</v>
      </c>
    </row>
    <row r="21" spans="1:15" ht="15" customHeight="1" x14ac:dyDescent="0.25">
      <c r="A21" s="37"/>
      <c r="B21" s="38" t="s">
        <v>2</v>
      </c>
      <c r="C21" s="30" t="s">
        <v>47</v>
      </c>
      <c r="D21" s="31">
        <v>70.124454700000001</v>
      </c>
      <c r="E21" s="31">
        <v>90.106651999999997</v>
      </c>
      <c r="F21" s="31">
        <v>100.33262999999999</v>
      </c>
      <c r="G21" s="31">
        <v>86.417026399999997</v>
      </c>
      <c r="H21" s="31">
        <v>85.691596000000004</v>
      </c>
      <c r="I21" s="24">
        <f t="shared" si="3"/>
        <v>86.534471819999993</v>
      </c>
      <c r="J21" s="31">
        <v>64.450847100000004</v>
      </c>
      <c r="K21" s="31">
        <v>91.685743000000002</v>
      </c>
      <c r="L21" s="31">
        <v>61.974276000000003</v>
      </c>
      <c r="M21" s="31">
        <v>78.818641</v>
      </c>
      <c r="N21" s="24">
        <f t="shared" si="4"/>
        <v>74.232376775000006</v>
      </c>
      <c r="O21" s="36">
        <f t="shared" si="5"/>
        <v>81.066874022222223</v>
      </c>
    </row>
    <row r="22" spans="1:15" ht="15" customHeight="1" x14ac:dyDescent="0.25">
      <c r="A22" s="37"/>
      <c r="B22" s="38" t="s">
        <v>2</v>
      </c>
      <c r="C22" s="30" t="s">
        <v>49</v>
      </c>
      <c r="D22" s="31">
        <v>73.886083999999997</v>
      </c>
      <c r="E22" s="31">
        <v>87.198840500000003</v>
      </c>
      <c r="F22" s="31">
        <v>103.085577</v>
      </c>
      <c r="G22" s="31">
        <v>88.976684500000005</v>
      </c>
      <c r="H22" s="31">
        <v>83.724700999999996</v>
      </c>
      <c r="I22" s="24">
        <f t="shared" si="3"/>
        <v>87.3743774</v>
      </c>
      <c r="J22" s="31">
        <v>70.009359700000005</v>
      </c>
      <c r="K22" s="31">
        <v>95.111925999999997</v>
      </c>
      <c r="L22" s="31">
        <v>70.582950999999994</v>
      </c>
      <c r="M22" s="31">
        <v>84.279648899999998</v>
      </c>
      <c r="N22" s="24">
        <f t="shared" si="4"/>
        <v>79.995971399999988</v>
      </c>
      <c r="O22" s="36">
        <f t="shared" si="5"/>
        <v>84.095085844444441</v>
      </c>
    </row>
    <row r="23" spans="1:15" ht="15" customHeight="1" x14ac:dyDescent="0.25">
      <c r="A23" s="37"/>
      <c r="B23" s="38" t="s">
        <v>2</v>
      </c>
      <c r="C23" s="30" t="s">
        <v>50</v>
      </c>
      <c r="D23" s="31">
        <v>76.502705500000005</v>
      </c>
      <c r="E23" s="31">
        <v>84.810155199999997</v>
      </c>
      <c r="F23" s="31">
        <v>107.78136600000001</v>
      </c>
      <c r="G23" s="31">
        <v>81.697405000000003</v>
      </c>
      <c r="H23" s="31">
        <v>79.022609000000003</v>
      </c>
      <c r="I23" s="24">
        <f t="shared" si="3"/>
        <v>85.962848139999991</v>
      </c>
      <c r="J23" s="31">
        <v>68.637270299999997</v>
      </c>
      <c r="K23" s="31">
        <v>89.054663000000005</v>
      </c>
      <c r="L23" s="31">
        <v>93.878168000000002</v>
      </c>
      <c r="M23" s="31">
        <v>97.943250599999999</v>
      </c>
      <c r="N23" s="24">
        <f t="shared" si="4"/>
        <v>87.378337975000008</v>
      </c>
      <c r="O23" s="36">
        <f t="shared" si="5"/>
        <v>86.591954733333324</v>
      </c>
    </row>
    <row r="24" spans="1:15" ht="15" customHeight="1" x14ac:dyDescent="0.25">
      <c r="A24" s="37"/>
      <c r="B24" s="38" t="s">
        <v>2</v>
      </c>
      <c r="C24" s="30" t="s">
        <v>48</v>
      </c>
      <c r="D24" s="31">
        <v>83.539735199999996</v>
      </c>
      <c r="E24" s="31">
        <v>77.887680500000002</v>
      </c>
      <c r="F24" s="31">
        <v>81.997788999999997</v>
      </c>
      <c r="G24" s="31">
        <v>75.987489400000001</v>
      </c>
      <c r="H24" s="31">
        <v>76.260267999999996</v>
      </c>
      <c r="I24" s="24">
        <f t="shared" si="3"/>
        <v>79.134592420000004</v>
      </c>
      <c r="J24" s="31">
        <v>58.174697600000002</v>
      </c>
      <c r="K24" s="31">
        <v>87.122326000000001</v>
      </c>
      <c r="L24" s="31">
        <v>72.564949999999996</v>
      </c>
      <c r="M24" s="31">
        <v>74.756498699999995</v>
      </c>
      <c r="N24" s="24">
        <f t="shared" si="4"/>
        <v>73.154618075000002</v>
      </c>
      <c r="O24" s="36">
        <f t="shared" si="5"/>
        <v>76.476826044444437</v>
      </c>
    </row>
    <row r="25" spans="1:15" ht="15" customHeight="1" x14ac:dyDescent="0.25">
      <c r="A25" s="37"/>
      <c r="B25" s="38" t="s">
        <v>27</v>
      </c>
      <c r="C25" s="30" t="s">
        <v>70</v>
      </c>
      <c r="D25" s="31">
        <v>85.704279099999994</v>
      </c>
      <c r="E25" s="34" t="s">
        <v>35</v>
      </c>
      <c r="F25" s="31">
        <v>113.588038</v>
      </c>
      <c r="G25" s="31">
        <v>86.156559799999997</v>
      </c>
      <c r="H25" s="31">
        <v>87.150030999999998</v>
      </c>
      <c r="I25" s="24">
        <f t="shared" ref="I25:I26" si="6">(D25+F25+G25+H25)/4</f>
        <v>93.149726974999993</v>
      </c>
      <c r="J25" s="31">
        <v>67.046993799999996</v>
      </c>
      <c r="K25" s="34" t="s">
        <v>35</v>
      </c>
      <c r="L25" s="31">
        <v>81.885902000000002</v>
      </c>
      <c r="M25" s="31">
        <v>83.974610900000002</v>
      </c>
      <c r="N25" s="24">
        <f t="shared" ref="N25:N26" si="7">(J25+L25+M25)/3</f>
        <v>77.635835566666671</v>
      </c>
      <c r="O25" s="36">
        <f t="shared" ref="O25:O26" si="8">(D25+F25+G25+H25+J25+L25+M25)/7</f>
        <v>86.500916371428573</v>
      </c>
    </row>
    <row r="26" spans="1:15" ht="15" customHeight="1" x14ac:dyDescent="0.25">
      <c r="A26" s="37"/>
      <c r="B26" s="38" t="s">
        <v>27</v>
      </c>
      <c r="C26" s="30" t="s">
        <v>37</v>
      </c>
      <c r="D26" s="31">
        <v>62.629002</v>
      </c>
      <c r="E26" s="34" t="s">
        <v>35</v>
      </c>
      <c r="F26" s="31">
        <v>89.089312000000007</v>
      </c>
      <c r="G26" s="31">
        <v>73.670511099999999</v>
      </c>
      <c r="H26" s="31">
        <v>66.219480000000004</v>
      </c>
      <c r="I26" s="24">
        <f t="shared" si="6"/>
        <v>72.902076275000013</v>
      </c>
      <c r="J26" s="31">
        <v>56.764620899999997</v>
      </c>
      <c r="K26" s="34" t="s">
        <v>35</v>
      </c>
      <c r="L26" s="31">
        <v>56.191215999999997</v>
      </c>
      <c r="M26" s="31">
        <v>67.069896900000003</v>
      </c>
      <c r="N26" s="24">
        <f t="shared" si="7"/>
        <v>60.008577933333335</v>
      </c>
      <c r="O26" s="36">
        <f t="shared" si="8"/>
        <v>67.376291271428585</v>
      </c>
    </row>
    <row r="27" spans="1:15" ht="15" customHeight="1" x14ac:dyDescent="0.25">
      <c r="A27" s="37"/>
      <c r="B27" s="38" t="s">
        <v>28</v>
      </c>
      <c r="C27" s="30" t="s">
        <v>40</v>
      </c>
      <c r="D27" s="31">
        <v>83.061806000000004</v>
      </c>
      <c r="E27" s="31">
        <v>87.272074599999996</v>
      </c>
      <c r="F27" s="31">
        <v>97.817238000000003</v>
      </c>
      <c r="G27" s="31">
        <v>84.461107900000002</v>
      </c>
      <c r="H27" s="31">
        <v>90.816693999999998</v>
      </c>
      <c r="I27" s="24">
        <f t="shared" ref="I27:I33" si="9">AVERAGE(D27:H27)</f>
        <v>88.685784100000006</v>
      </c>
      <c r="J27" s="31">
        <v>57.092448900000001</v>
      </c>
      <c r="K27" s="31">
        <v>85.953004000000007</v>
      </c>
      <c r="L27" s="31">
        <v>62.032606000000001</v>
      </c>
      <c r="M27" s="31">
        <v>73.061459999999997</v>
      </c>
      <c r="N27" s="24">
        <f t="shared" ref="N27:N33" si="10">AVERAGE(J27:M27)</f>
        <v>69.53487972500001</v>
      </c>
      <c r="O27" s="36">
        <f t="shared" ref="O27:O33" si="11">(D27+E27+F27+G27+H27+J27+K27+L27+M27)/9</f>
        <v>80.174271044444438</v>
      </c>
    </row>
    <row r="28" spans="1:15" ht="15" customHeight="1" x14ac:dyDescent="0.25">
      <c r="A28" s="37"/>
      <c r="B28" s="38" t="s">
        <v>9</v>
      </c>
      <c r="C28" s="30" t="s">
        <v>69</v>
      </c>
      <c r="D28" s="31">
        <v>89.460758900000002</v>
      </c>
      <c r="E28" s="31">
        <v>95.952373600000001</v>
      </c>
      <c r="F28" s="31">
        <v>113.19155499999999</v>
      </c>
      <c r="G28" s="31">
        <v>88.733057000000002</v>
      </c>
      <c r="H28" s="31">
        <v>87.600768000000002</v>
      </c>
      <c r="I28" s="24">
        <f t="shared" si="9"/>
        <v>94.987702499999997</v>
      </c>
      <c r="J28" s="31">
        <v>66.444506399999995</v>
      </c>
      <c r="K28" s="31">
        <v>102.199788</v>
      </c>
      <c r="L28" s="31">
        <v>80.536739999999995</v>
      </c>
      <c r="M28" s="31">
        <v>90.259378900000002</v>
      </c>
      <c r="N28" s="24">
        <f t="shared" si="10"/>
        <v>84.860103324999997</v>
      </c>
      <c r="O28" s="36">
        <f t="shared" si="11"/>
        <v>90.48654731111111</v>
      </c>
    </row>
    <row r="29" spans="1:15" ht="15" customHeight="1" x14ac:dyDescent="0.25">
      <c r="A29" s="37"/>
      <c r="B29" s="38" t="s">
        <v>57</v>
      </c>
      <c r="C29" s="30" t="s">
        <v>58</v>
      </c>
      <c r="D29" s="31">
        <v>83.694695100000004</v>
      </c>
      <c r="E29" s="31">
        <v>93.622151099999996</v>
      </c>
      <c r="F29" s="31">
        <v>95.144949999999994</v>
      </c>
      <c r="G29" s="31">
        <v>84.393924200000001</v>
      </c>
      <c r="H29" s="31">
        <v>84.523143000000005</v>
      </c>
      <c r="I29" s="24">
        <f t="shared" si="9"/>
        <v>88.275772680000003</v>
      </c>
      <c r="J29" s="31">
        <v>62.493979799999998</v>
      </c>
      <c r="K29" s="31">
        <v>84.602647000000005</v>
      </c>
      <c r="L29" s="31">
        <v>58.455753999999999</v>
      </c>
      <c r="M29" s="31">
        <v>85.478484899999998</v>
      </c>
      <c r="N29" s="24">
        <f t="shared" si="10"/>
        <v>72.757716424999998</v>
      </c>
      <c r="O29" s="36">
        <f t="shared" si="11"/>
        <v>81.378858788888877</v>
      </c>
    </row>
    <row r="30" spans="1:15" ht="15" customHeight="1" x14ac:dyDescent="0.25">
      <c r="A30" s="37"/>
      <c r="B30" s="38" t="s">
        <v>6</v>
      </c>
      <c r="C30" s="30" t="s">
        <v>43</v>
      </c>
      <c r="D30" s="31">
        <v>66.899703900000006</v>
      </c>
      <c r="E30" s="31">
        <v>85.001212800000005</v>
      </c>
      <c r="F30" s="31">
        <v>96.760628999999994</v>
      </c>
      <c r="G30" s="31">
        <v>82.628810200000004</v>
      </c>
      <c r="H30" s="31">
        <v>83.710048</v>
      </c>
      <c r="I30" s="24">
        <f t="shared" si="9"/>
        <v>83.000080780000005</v>
      </c>
      <c r="J30" s="31">
        <v>60.533469599999997</v>
      </c>
      <c r="K30" s="31">
        <v>77.044611000000003</v>
      </c>
      <c r="L30" s="31">
        <v>44.663440999999999</v>
      </c>
      <c r="M30" s="31">
        <v>63.594782000000002</v>
      </c>
      <c r="N30" s="24">
        <f t="shared" si="10"/>
        <v>61.459075900000002</v>
      </c>
      <c r="O30" s="36">
        <f t="shared" si="11"/>
        <v>73.426300833333343</v>
      </c>
    </row>
    <row r="31" spans="1:15" ht="15" customHeight="1" x14ac:dyDescent="0.25">
      <c r="A31" s="37"/>
      <c r="B31" s="38" t="s">
        <v>63</v>
      </c>
      <c r="C31" s="30" t="s">
        <v>36</v>
      </c>
      <c r="D31" s="31">
        <v>64.075713399999998</v>
      </c>
      <c r="E31" s="31">
        <v>90.095498899999996</v>
      </c>
      <c r="F31" s="31">
        <v>95.629948999999996</v>
      </c>
      <c r="G31" s="31">
        <v>77.259014100000002</v>
      </c>
      <c r="H31" s="31">
        <v>87.278463000000002</v>
      </c>
      <c r="I31" s="24">
        <f t="shared" si="9"/>
        <v>82.867727680000002</v>
      </c>
      <c r="J31" s="31">
        <v>71.050184200000004</v>
      </c>
      <c r="K31" s="31">
        <v>99.618410999999995</v>
      </c>
      <c r="L31" s="31">
        <v>70.885835999999998</v>
      </c>
      <c r="M31" s="31">
        <v>80.673201700000007</v>
      </c>
      <c r="N31" s="24">
        <f t="shared" si="10"/>
        <v>80.556908225000001</v>
      </c>
      <c r="O31" s="36">
        <f t="shared" si="11"/>
        <v>81.840696811111115</v>
      </c>
    </row>
    <row r="32" spans="1:15" ht="15" customHeight="1" x14ac:dyDescent="0.25">
      <c r="A32" s="37"/>
      <c r="B32" s="38" t="s">
        <v>63</v>
      </c>
      <c r="C32" s="30" t="s">
        <v>41</v>
      </c>
      <c r="D32" s="31">
        <v>87.432169599999995</v>
      </c>
      <c r="E32" s="31">
        <v>80.164765299999999</v>
      </c>
      <c r="F32" s="31">
        <v>106.16354200000001</v>
      </c>
      <c r="G32" s="31">
        <v>85.185437500000006</v>
      </c>
      <c r="H32" s="31">
        <v>84.649956000000003</v>
      </c>
      <c r="I32" s="24">
        <f t="shared" si="9"/>
        <v>88.719174079999988</v>
      </c>
      <c r="J32" s="31">
        <v>58.903053100000001</v>
      </c>
      <c r="K32" s="31">
        <v>97.133257999999998</v>
      </c>
      <c r="L32" s="31">
        <v>69.063112000000004</v>
      </c>
      <c r="M32" s="31">
        <v>85.501614200000006</v>
      </c>
      <c r="N32" s="24">
        <f t="shared" si="10"/>
        <v>77.650259325000007</v>
      </c>
      <c r="O32" s="36">
        <f t="shared" si="11"/>
        <v>83.79965641111113</v>
      </c>
    </row>
    <row r="33" spans="1:15" ht="15" customHeight="1" x14ac:dyDescent="0.25">
      <c r="A33" s="37"/>
      <c r="B33" s="38" t="s">
        <v>63</v>
      </c>
      <c r="C33" s="30" t="s">
        <v>64</v>
      </c>
      <c r="D33" s="31">
        <v>82.886971500000001</v>
      </c>
      <c r="E33" s="31">
        <v>88.498698899999994</v>
      </c>
      <c r="F33" s="31">
        <v>108.87009500000001</v>
      </c>
      <c r="G33" s="31">
        <v>82.961145000000002</v>
      </c>
      <c r="H33" s="31">
        <v>85.244444999999999</v>
      </c>
      <c r="I33" s="24">
        <f t="shared" si="9"/>
        <v>89.692271079999983</v>
      </c>
      <c r="J33" s="31">
        <v>64.386745899999994</v>
      </c>
      <c r="K33" s="31">
        <v>90.119568999999998</v>
      </c>
      <c r="L33" s="31">
        <v>63.359135999999999</v>
      </c>
      <c r="M33" s="31">
        <v>92.718882399999998</v>
      </c>
      <c r="N33" s="24">
        <f t="shared" si="10"/>
        <v>77.646083325000006</v>
      </c>
      <c r="O33" s="36">
        <f t="shared" si="11"/>
        <v>84.33840985555554</v>
      </c>
    </row>
    <row r="34" spans="1:15" ht="15" customHeight="1" x14ac:dyDescent="0.25">
      <c r="A34" s="37"/>
      <c r="B34" s="38" t="s">
        <v>63</v>
      </c>
      <c r="C34" s="30" t="s">
        <v>65</v>
      </c>
      <c r="D34" s="31">
        <v>70.673826000000005</v>
      </c>
      <c r="E34" s="34" t="s">
        <v>35</v>
      </c>
      <c r="F34" s="31">
        <v>111.35762099999999</v>
      </c>
      <c r="G34" s="31">
        <v>88.742380100000005</v>
      </c>
      <c r="H34" s="31">
        <v>95.605214000000004</v>
      </c>
      <c r="I34" s="24">
        <f>(D34+F34+G34+H34)/4</f>
        <v>91.594760274999999</v>
      </c>
      <c r="J34" s="31">
        <v>75.679766700000002</v>
      </c>
      <c r="K34" s="34" t="s">
        <v>35</v>
      </c>
      <c r="L34" s="31">
        <v>87.325671</v>
      </c>
      <c r="M34" s="31">
        <v>90.152035999999995</v>
      </c>
      <c r="N34" s="24">
        <f>(J34+L34+M34)/3</f>
        <v>84.38582456666667</v>
      </c>
      <c r="O34" s="36">
        <f>(D34+F34+G34+H34+J34+L34+M34)/7</f>
        <v>88.505216399999995</v>
      </c>
    </row>
    <row r="35" spans="1:15" ht="15" customHeight="1" x14ac:dyDescent="0.25">
      <c r="A35" s="37"/>
      <c r="B35" s="38" t="s">
        <v>63</v>
      </c>
      <c r="C35" s="30" t="s">
        <v>66</v>
      </c>
      <c r="D35" s="31">
        <v>76.557190300000002</v>
      </c>
      <c r="E35" s="31">
        <v>78.089415599999995</v>
      </c>
      <c r="F35" s="31">
        <v>114.508932</v>
      </c>
      <c r="G35" s="31">
        <v>83.495533399999999</v>
      </c>
      <c r="H35" s="31">
        <v>87.443466000000001</v>
      </c>
      <c r="I35" s="24">
        <f t="shared" ref="I35:I37" si="12">AVERAGE(D35:H35)</f>
        <v>88.018907460000008</v>
      </c>
      <c r="J35" s="31">
        <v>68.874362300000001</v>
      </c>
      <c r="K35" s="31">
        <v>95.046197000000006</v>
      </c>
      <c r="L35" s="31">
        <v>101.931736</v>
      </c>
      <c r="M35" s="31">
        <v>86.388239600000006</v>
      </c>
      <c r="N35" s="24">
        <f t="shared" ref="N35:N37" si="13">AVERAGE(J35:M35)</f>
        <v>88.060133725000014</v>
      </c>
      <c r="O35" s="36">
        <f t="shared" ref="O35:O37" si="14">(D35+E35+F35+G35+H35+J35+K35+L35+M35)/9</f>
        <v>88.037230244444444</v>
      </c>
    </row>
    <row r="36" spans="1:15" ht="15" customHeight="1" x14ac:dyDescent="0.25">
      <c r="A36" s="37"/>
      <c r="B36" s="38" t="s">
        <v>63</v>
      </c>
      <c r="C36" s="30" t="s">
        <v>67</v>
      </c>
      <c r="D36" s="31">
        <v>81.193875500000004</v>
      </c>
      <c r="E36" s="31">
        <v>85.807662100000002</v>
      </c>
      <c r="F36" s="31">
        <v>103.12141200000001</v>
      </c>
      <c r="G36" s="31">
        <v>79.232354799999996</v>
      </c>
      <c r="H36" s="31">
        <v>87.453794000000002</v>
      </c>
      <c r="I36" s="24">
        <f t="shared" si="12"/>
        <v>87.361819680000011</v>
      </c>
      <c r="J36" s="31">
        <v>65.004632599999994</v>
      </c>
      <c r="K36" s="31">
        <v>94.017194000000003</v>
      </c>
      <c r="L36" s="31">
        <v>82.455922999999999</v>
      </c>
      <c r="M36" s="31">
        <v>89.118888900000002</v>
      </c>
      <c r="N36" s="24">
        <f t="shared" si="13"/>
        <v>82.649159624999996</v>
      </c>
      <c r="O36" s="36">
        <f t="shared" si="14"/>
        <v>85.26730409999999</v>
      </c>
    </row>
    <row r="37" spans="1:15" ht="15" customHeight="1" x14ac:dyDescent="0.25">
      <c r="A37" s="37"/>
      <c r="B37" s="38" t="s">
        <v>63</v>
      </c>
      <c r="C37" s="30" t="s">
        <v>68</v>
      </c>
      <c r="D37" s="31">
        <v>85.995652699999994</v>
      </c>
      <c r="E37" s="31">
        <v>89.332265599999999</v>
      </c>
      <c r="F37" s="31">
        <v>107.651427</v>
      </c>
      <c r="G37" s="31">
        <v>89.214560899999995</v>
      </c>
      <c r="H37" s="31">
        <v>83.824488000000002</v>
      </c>
      <c r="I37" s="24">
        <f t="shared" si="12"/>
        <v>91.203678839999995</v>
      </c>
      <c r="J37" s="31">
        <v>68.705248600000004</v>
      </c>
      <c r="K37" s="31">
        <v>86.754115999999996</v>
      </c>
      <c r="L37" s="31">
        <v>65.738166000000007</v>
      </c>
      <c r="M37" s="31">
        <v>76.730295999999996</v>
      </c>
      <c r="N37" s="24">
        <f t="shared" si="13"/>
        <v>74.481956650000001</v>
      </c>
      <c r="O37" s="36">
        <f t="shared" si="14"/>
        <v>83.771802311111102</v>
      </c>
    </row>
    <row r="38" spans="1:15" ht="15" customHeight="1" x14ac:dyDescent="0.25">
      <c r="A38" s="37"/>
      <c r="B38" s="38" t="s">
        <v>51</v>
      </c>
      <c r="C38" s="30" t="s">
        <v>78</v>
      </c>
      <c r="D38" s="31">
        <v>81.232574600000007</v>
      </c>
      <c r="E38" s="34" t="s">
        <v>35</v>
      </c>
      <c r="F38" s="31">
        <v>92.984444999999994</v>
      </c>
      <c r="G38" s="31">
        <v>77.304912000000002</v>
      </c>
      <c r="H38" s="31">
        <v>75.041747000000001</v>
      </c>
      <c r="I38" s="24">
        <f t="shared" ref="I38:I43" si="15">(D38+F38+G38+H38)/4</f>
        <v>81.640919650000001</v>
      </c>
      <c r="J38" s="31">
        <v>64.159233499999999</v>
      </c>
      <c r="K38" s="34" t="s">
        <v>35</v>
      </c>
      <c r="L38" s="31">
        <v>68.444158999999999</v>
      </c>
      <c r="M38" s="31">
        <v>86.910895300000007</v>
      </c>
      <c r="N38" s="24">
        <f t="shared" ref="N38:N43" si="16">(J38+L38+M38)/3</f>
        <v>73.171429266666664</v>
      </c>
      <c r="O38" s="36">
        <f t="shared" ref="O38:O43" si="17">(D38+F38+G38+H38+J38+L38+M38)/7</f>
        <v>78.011138057142858</v>
      </c>
    </row>
    <row r="39" spans="1:15" ht="15" customHeight="1" x14ac:dyDescent="0.25">
      <c r="A39" s="37"/>
      <c r="B39" s="38" t="s">
        <v>51</v>
      </c>
      <c r="C39" s="30" t="s">
        <v>79</v>
      </c>
      <c r="D39" s="31">
        <v>82.536224500000003</v>
      </c>
      <c r="E39" s="34" t="s">
        <v>35</v>
      </c>
      <c r="F39" s="31">
        <v>104.42397699999999</v>
      </c>
      <c r="G39" s="31">
        <v>84.016416699999994</v>
      </c>
      <c r="H39" s="31">
        <v>94.090080999999998</v>
      </c>
      <c r="I39" s="24">
        <f t="shared" si="15"/>
        <v>91.26667479999999</v>
      </c>
      <c r="J39" s="31">
        <v>71.6696338</v>
      </c>
      <c r="K39" s="34" t="s">
        <v>35</v>
      </c>
      <c r="L39" s="31">
        <v>61.815888999999999</v>
      </c>
      <c r="M39" s="31">
        <v>82.061837400000002</v>
      </c>
      <c r="N39" s="24">
        <f t="shared" si="16"/>
        <v>71.849120066666671</v>
      </c>
      <c r="O39" s="36">
        <f t="shared" si="17"/>
        <v>82.944865628571407</v>
      </c>
    </row>
    <row r="40" spans="1:15" ht="15" customHeight="1" x14ac:dyDescent="0.25">
      <c r="A40" s="37"/>
      <c r="B40" s="38" t="s">
        <v>51</v>
      </c>
      <c r="C40" s="30" t="s">
        <v>77</v>
      </c>
      <c r="D40" s="31">
        <v>83.900829799999997</v>
      </c>
      <c r="E40" s="34" t="s">
        <v>35</v>
      </c>
      <c r="F40" s="31">
        <v>100.04568999999999</v>
      </c>
      <c r="G40" s="31">
        <v>88.170354200000006</v>
      </c>
      <c r="H40" s="31">
        <v>84.107618000000002</v>
      </c>
      <c r="I40" s="24">
        <f t="shared" si="15"/>
        <v>89.056122999999999</v>
      </c>
      <c r="J40" s="31">
        <v>60.108702299999997</v>
      </c>
      <c r="K40" s="34" t="s">
        <v>35</v>
      </c>
      <c r="L40" s="31">
        <v>75.803139000000002</v>
      </c>
      <c r="M40" s="31">
        <v>76.279725799999994</v>
      </c>
      <c r="N40" s="24">
        <f t="shared" si="16"/>
        <v>70.730522366666662</v>
      </c>
      <c r="O40" s="36">
        <f t="shared" si="17"/>
        <v>81.202294157142859</v>
      </c>
    </row>
    <row r="41" spans="1:15" ht="15" customHeight="1" x14ac:dyDescent="0.25">
      <c r="A41" s="37"/>
      <c r="B41" s="38" t="s">
        <v>51</v>
      </c>
      <c r="C41" s="30" t="s">
        <v>52</v>
      </c>
      <c r="D41" s="31">
        <v>84.566440999999998</v>
      </c>
      <c r="E41" s="34" t="s">
        <v>35</v>
      </c>
      <c r="F41" s="31">
        <v>101.15088799999999</v>
      </c>
      <c r="G41" s="31">
        <v>87.679504199999997</v>
      </c>
      <c r="H41" s="31">
        <v>87.834179000000006</v>
      </c>
      <c r="I41" s="24">
        <f t="shared" si="15"/>
        <v>90.307753050000002</v>
      </c>
      <c r="J41" s="31">
        <v>64.773400600000002</v>
      </c>
      <c r="K41" s="34" t="s">
        <v>35</v>
      </c>
      <c r="L41" s="31">
        <v>73.712721999999999</v>
      </c>
      <c r="M41" s="31">
        <v>84.572393300000002</v>
      </c>
      <c r="N41" s="24">
        <f t="shared" si="16"/>
        <v>74.35283863333332</v>
      </c>
      <c r="O41" s="36">
        <f t="shared" si="17"/>
        <v>83.46993258571429</v>
      </c>
    </row>
    <row r="42" spans="1:15" ht="15" customHeight="1" x14ac:dyDescent="0.25">
      <c r="A42" s="37"/>
      <c r="B42" s="38" t="s">
        <v>44</v>
      </c>
      <c r="C42" s="30" t="s">
        <v>45</v>
      </c>
      <c r="D42" s="31">
        <v>80.9374459</v>
      </c>
      <c r="E42" s="34" t="s">
        <v>35</v>
      </c>
      <c r="F42" s="31">
        <v>97.632577999999995</v>
      </c>
      <c r="G42" s="31">
        <v>80.495308399999999</v>
      </c>
      <c r="H42" s="31">
        <v>86.879300999999998</v>
      </c>
      <c r="I42" s="24">
        <f t="shared" si="15"/>
        <v>86.486158325000005</v>
      </c>
      <c r="J42" s="31">
        <v>78.658440600000006</v>
      </c>
      <c r="K42" s="34" t="s">
        <v>35</v>
      </c>
      <c r="L42" s="31">
        <v>85.467406999999994</v>
      </c>
      <c r="M42" s="31">
        <v>96.745840099999995</v>
      </c>
      <c r="N42" s="24">
        <f t="shared" si="16"/>
        <v>86.957229233333337</v>
      </c>
      <c r="O42" s="36">
        <f t="shared" si="17"/>
        <v>86.688045857142853</v>
      </c>
    </row>
    <row r="43" spans="1:15" ht="15" customHeight="1" x14ac:dyDescent="0.25">
      <c r="A43" s="37"/>
      <c r="B43" s="38" t="s">
        <v>5</v>
      </c>
      <c r="C43" s="30" t="s">
        <v>38</v>
      </c>
      <c r="D43" s="31">
        <v>75.255584900000002</v>
      </c>
      <c r="E43" s="34" t="s">
        <v>35</v>
      </c>
      <c r="F43" s="31">
        <v>83.156942999999998</v>
      </c>
      <c r="G43" s="31">
        <v>79.669296000000003</v>
      </c>
      <c r="H43" s="31">
        <v>83.605124000000004</v>
      </c>
      <c r="I43" s="24">
        <f t="shared" si="15"/>
        <v>80.421736975000002</v>
      </c>
      <c r="J43" s="31">
        <v>67.655195800000001</v>
      </c>
      <c r="K43" s="34" t="s">
        <v>35</v>
      </c>
      <c r="L43" s="31">
        <v>54.807766000000001</v>
      </c>
      <c r="M43" s="31">
        <v>73.084754799999999</v>
      </c>
      <c r="N43" s="24">
        <f t="shared" si="16"/>
        <v>65.182572199999996</v>
      </c>
      <c r="O43" s="36">
        <f t="shared" si="17"/>
        <v>73.890666357142862</v>
      </c>
    </row>
    <row r="44" spans="1:15" ht="15" customHeight="1" x14ac:dyDescent="0.25">
      <c r="A44" s="32"/>
      <c r="B44" s="39"/>
      <c r="C44" s="1"/>
      <c r="D44" s="1"/>
      <c r="E44" s="23"/>
      <c r="F44" s="23"/>
      <c r="G44" s="23"/>
      <c r="H44" s="33"/>
      <c r="I44" s="24"/>
      <c r="J44" s="23"/>
      <c r="K44" s="23"/>
      <c r="L44" s="23"/>
      <c r="M44" s="33"/>
      <c r="N44" s="24"/>
      <c r="O44" s="36"/>
    </row>
    <row r="45" spans="1:15" ht="15" customHeight="1" x14ac:dyDescent="0.25">
      <c r="A45" s="32"/>
      <c r="B45" s="39" t="s">
        <v>11</v>
      </c>
      <c r="D45" s="31">
        <f>AVERAGE(D8:D44)</f>
        <v>79.892610797222218</v>
      </c>
      <c r="E45" s="31">
        <f>AVERAGE(E9:E43)</f>
        <v>87.773530143999992</v>
      </c>
      <c r="F45" s="31">
        <f>AVERAGE(F8:F44)</f>
        <v>101.50629788888889</v>
      </c>
      <c r="G45" s="31">
        <f>AVERAGE(G8:G44)</f>
        <v>83.132993766666644</v>
      </c>
      <c r="H45" s="31">
        <f>AVERAGE(H8:H44)</f>
        <v>85.915592444444485</v>
      </c>
      <c r="I45" s="24">
        <f>AVERAGE(I7:I44)</f>
        <v>87.669361431891872</v>
      </c>
      <c r="J45" s="31">
        <f>AVERAGE(J8:J44)</f>
        <v>66.20501028055557</v>
      </c>
      <c r="K45" s="31">
        <f>AVERAGE(K9:K43)</f>
        <v>90.406204639999999</v>
      </c>
      <c r="L45" s="31">
        <f>AVERAGE(L8:L44)</f>
        <v>72.926066777777791</v>
      </c>
      <c r="M45" s="31">
        <f>AVERAGE(M8:M44)</f>
        <v>83.108833463888885</v>
      </c>
      <c r="N45" s="24">
        <f>AVERAGE(N7:N44)</f>
        <v>77.075496120495472</v>
      </c>
      <c r="O45" s="36">
        <f>AVERAGE(O7:O44)</f>
        <v>83.01596877734876</v>
      </c>
    </row>
    <row r="46" spans="1:15" ht="15" customHeight="1" x14ac:dyDescent="0.25">
      <c r="A46" s="32"/>
      <c r="B46" s="39" t="s">
        <v>12</v>
      </c>
      <c r="D46" s="31">
        <v>8.86</v>
      </c>
      <c r="E46" s="31">
        <v>4.97</v>
      </c>
      <c r="F46" s="31">
        <v>7.68</v>
      </c>
      <c r="G46" s="31">
        <v>5.42</v>
      </c>
      <c r="H46" s="31">
        <v>8.7080000000000002</v>
      </c>
      <c r="I46" s="24"/>
      <c r="J46" s="31">
        <v>9.94</v>
      </c>
      <c r="K46" s="31">
        <v>12.83</v>
      </c>
      <c r="L46" s="31">
        <v>14.21</v>
      </c>
      <c r="M46" s="31">
        <v>12.19</v>
      </c>
      <c r="N46" s="24"/>
      <c r="O46" s="36"/>
    </row>
    <row r="47" spans="1:15" ht="15" customHeight="1" x14ac:dyDescent="0.25">
      <c r="A47" s="32"/>
      <c r="B47" s="39" t="s">
        <v>72</v>
      </c>
      <c r="D47" s="31">
        <v>11.53</v>
      </c>
      <c r="E47" s="31">
        <v>7.18</v>
      </c>
      <c r="F47" s="31">
        <v>12.68</v>
      </c>
      <c r="G47" s="31">
        <v>7.32</v>
      </c>
      <c r="H47" s="31">
        <v>12.2</v>
      </c>
      <c r="I47" s="24"/>
      <c r="J47" s="31">
        <v>10.75</v>
      </c>
      <c r="K47" s="31" t="s">
        <v>29</v>
      </c>
      <c r="L47" s="31">
        <v>16.79</v>
      </c>
      <c r="M47" s="31">
        <v>16.524000000000001</v>
      </c>
      <c r="N47" s="24"/>
      <c r="O47" s="36"/>
    </row>
    <row r="48" spans="1:15" ht="15" customHeight="1" x14ac:dyDescent="0.25">
      <c r="A48" s="32"/>
      <c r="B48" s="39" t="s">
        <v>73</v>
      </c>
      <c r="D48" s="31">
        <v>62.06</v>
      </c>
      <c r="E48" s="31">
        <v>73.23</v>
      </c>
      <c r="F48" s="31">
        <v>70.91</v>
      </c>
      <c r="G48" s="31">
        <v>58.12</v>
      </c>
      <c r="H48" s="31">
        <v>60.7</v>
      </c>
      <c r="I48" s="24"/>
      <c r="J48" s="31">
        <v>58.12</v>
      </c>
      <c r="K48" s="31">
        <v>28.54</v>
      </c>
      <c r="L48" s="31">
        <v>75.989999999999995</v>
      </c>
      <c r="M48" s="31">
        <v>61.5</v>
      </c>
      <c r="N48" s="24"/>
      <c r="O48" s="36"/>
    </row>
    <row r="49" spans="1:15" ht="15" customHeight="1" x14ac:dyDescent="0.25">
      <c r="A49" s="32"/>
      <c r="B49" s="41" t="s">
        <v>13</v>
      </c>
      <c r="C49" s="10"/>
      <c r="D49" s="42">
        <v>72</v>
      </c>
      <c r="E49" s="42">
        <v>52</v>
      </c>
      <c r="F49" s="42">
        <v>72</v>
      </c>
      <c r="G49" s="42">
        <v>72</v>
      </c>
      <c r="H49" s="42">
        <v>72</v>
      </c>
      <c r="I49" s="26"/>
      <c r="J49" s="42">
        <v>72</v>
      </c>
      <c r="K49" s="42">
        <v>52</v>
      </c>
      <c r="L49" s="42">
        <v>72</v>
      </c>
      <c r="M49" s="42">
        <v>72</v>
      </c>
      <c r="N49" s="26"/>
      <c r="O49" s="43"/>
    </row>
    <row r="50" spans="1:15" ht="15" customHeight="1" x14ac:dyDescent="0.25">
      <c r="B50" s="5" t="s">
        <v>30</v>
      </c>
      <c r="D50" s="4"/>
      <c r="E50" s="4"/>
      <c r="F50" s="4"/>
      <c r="G50" s="4"/>
      <c r="H50" s="25"/>
      <c r="I50" s="7"/>
      <c r="J50" s="4"/>
      <c r="K50" s="4"/>
      <c r="L50" s="4"/>
      <c r="M50" s="4"/>
      <c r="N50" s="7"/>
      <c r="O50" s="8"/>
    </row>
    <row r="51" spans="1:15" ht="15" customHeight="1" x14ac:dyDescent="0.25">
      <c r="B51" s="9" t="s">
        <v>34</v>
      </c>
      <c r="C51" s="10"/>
      <c r="D51" s="10"/>
      <c r="E51" s="10"/>
      <c r="F51" s="10"/>
      <c r="G51" s="10"/>
      <c r="H51" s="11"/>
      <c r="I51" s="10"/>
      <c r="J51" s="11"/>
      <c r="K51" s="11"/>
      <c r="L51" s="11"/>
      <c r="M51" s="11"/>
      <c r="N51" s="10"/>
      <c r="O51" s="12"/>
    </row>
    <row r="52" spans="1:15" x14ac:dyDescent="0.25">
      <c r="J52" s="4"/>
      <c r="K52" s="4"/>
      <c r="L52" s="4"/>
      <c r="M52" s="4"/>
    </row>
    <row r="53" spans="1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</sheetData>
  <sortState ref="A6:M43">
    <sortCondition ref="B6:B43"/>
    <sortCondition ref="C6:C43"/>
  </sortState>
  <mergeCells count="2">
    <mergeCell ref="B2:O2"/>
    <mergeCell ref="B1:O1"/>
  </mergeCells>
  <pageMargins left="0.7" right="0.7" top="0.75" bottom="0.75" header="0.3" footer="0.3"/>
  <pageSetup orientation="portrait" horizontalDpi="0" verticalDpi="0" r:id="rId1"/>
  <ignoredErrors>
    <ignoredError sqref="I19 N34:O34 N19:O19 I34 I45" formula="1"/>
    <ignoredError sqref="D45 L45:M45 F45:H45 J45" formulaRange="1"/>
    <ignoredError sqref="K45 E4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2018-10-17T18:55:05Z</dcterms:created>
  <dcterms:modified xsi:type="dcterms:W3CDTF">2018-11-01T21:32:33Z</dcterms:modified>
</cp:coreProperties>
</file>