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FRWEB01\www\mafes\variety-trials\docs\rice\"/>
    </mc:Choice>
  </mc:AlternateContent>
  <xr:revisionPtr revIDLastSave="0" documentId="8_{A8D78E6D-107D-46E2-8AFC-52502999AE4B}" xr6:coauthVersionLast="45" xr6:coauthVersionMax="45" xr10:uidLastSave="{00000000-0000-0000-0000-000000000000}"/>
  <bookViews>
    <workbookView xWindow="-120" yWindow="-120" windowWidth="24240" windowHeight="17640" firstSheet="1" activeTab="5" xr2:uid="{00000000-000D-0000-FFFF-FFFF00000000}"/>
  </bookViews>
  <sheets>
    <sheet name="Table 1" sheetId="2" r:id="rId1"/>
    <sheet name="Table 2" sheetId="3" r:id="rId2"/>
    <sheet name="Table 3" sheetId="5" r:id="rId3"/>
    <sheet name="Table 4" sheetId="18" r:id="rId4"/>
    <sheet name="Table 5" sheetId="19" r:id="rId5"/>
    <sheet name="Table 6" sheetId="7" r:id="rId6"/>
    <sheet name="Table 7" sheetId="8" r:id="rId7"/>
    <sheet name="Table 8" sheetId="9" r:id="rId8"/>
    <sheet name="Table 9" sheetId="10" r:id="rId9"/>
    <sheet name="Table 10" sheetId="11" r:id="rId10"/>
    <sheet name="Table 11" sheetId="12" r:id="rId11"/>
    <sheet name="Table 12" sheetId="17" r:id="rId12"/>
    <sheet name="Table 13" sheetId="14" r:id="rId13"/>
    <sheet name="Table 14" sheetId="16" r:id="rId14"/>
  </sheets>
  <definedNames>
    <definedName name="_xlnm.Print_Area" localSheetId="4">'Table 5'!$A$1:$L$52</definedName>
    <definedName name="_xlnm.Print_Area" localSheetId="5">'Table 6'!$A$1:$L$52</definedName>
    <definedName name="_xlnm.Print_Titles" localSheetId="4">'Table 5'!$1:$5</definedName>
    <definedName name="_xlnm.Print_Titles" localSheetId="5">'Table 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1" l="1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3" i="3"/>
  <c r="J25" i="3" l="1"/>
  <c r="I25" i="3"/>
  <c r="L25" i="3" s="1"/>
  <c r="B44" i="11" l="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28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11" i="11"/>
  <c r="J6" i="11"/>
  <c r="J7" i="11"/>
  <c r="J8" i="11"/>
  <c r="J9" i="11"/>
  <c r="J5" i="11"/>
  <c r="I29" i="11" l="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28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11" i="11"/>
  <c r="I6" i="11"/>
  <c r="I7" i="11"/>
  <c r="I8" i="11"/>
  <c r="I9" i="11"/>
  <c r="I5" i="11"/>
  <c r="D45" i="12" l="1"/>
  <c r="E45" i="12"/>
  <c r="F45" i="12"/>
  <c r="G45" i="12"/>
  <c r="H45" i="12" l="1"/>
  <c r="I45" i="12"/>
  <c r="J45" i="12"/>
  <c r="K45" i="12"/>
  <c r="L45" i="12"/>
  <c r="M45" i="12"/>
  <c r="N45" i="12"/>
  <c r="C45" i="12"/>
  <c r="C44" i="11"/>
  <c r="D44" i="11"/>
  <c r="E44" i="11"/>
  <c r="F44" i="11"/>
  <c r="G44" i="11"/>
  <c r="H44" i="11"/>
  <c r="I44" i="11"/>
</calcChain>
</file>

<file path=xl/sharedStrings.xml><?xml version="1.0" encoding="utf-8"?>
<sst xmlns="http://schemas.openxmlformats.org/spreadsheetml/2006/main" count="1121" uniqueCount="256">
  <si>
    <t>Year</t>
  </si>
  <si>
    <t>Acres</t>
  </si>
  <si>
    <t>.</t>
  </si>
  <si>
    <t>County</t>
  </si>
  <si>
    <t>Adams</t>
  </si>
  <si>
    <t>Attala</t>
  </si>
  <si>
    <t>Bolivar</t>
  </si>
  <si>
    <t>Carroll</t>
  </si>
  <si>
    <t>Coahoma</t>
  </si>
  <si>
    <t>DeSoto</t>
  </si>
  <si>
    <t>Grenada</t>
  </si>
  <si>
    <t>Holmes</t>
  </si>
  <si>
    <t>Humphreys</t>
  </si>
  <si>
    <t>Issaquena</t>
  </si>
  <si>
    <t>Lee</t>
  </si>
  <si>
    <t>Leflore</t>
  </si>
  <si>
    <t>Panola</t>
  </si>
  <si>
    <t>Quitman</t>
  </si>
  <si>
    <t>Sharkey</t>
  </si>
  <si>
    <t>Sunflower</t>
  </si>
  <si>
    <t>Tallahatchie</t>
  </si>
  <si>
    <t>Tate</t>
  </si>
  <si>
    <t>Tunica</t>
  </si>
  <si>
    <t>Washington</t>
  </si>
  <si>
    <t>Yazoo</t>
  </si>
  <si>
    <t xml:space="preserve"> </t>
  </si>
  <si>
    <t>Total</t>
  </si>
  <si>
    <t>Entry</t>
  </si>
  <si>
    <r>
      <t>Yield</t>
    </r>
    <r>
      <rPr>
        <b/>
        <vertAlign val="superscript"/>
        <sz val="8"/>
        <color rgb="FF000000"/>
        <rFont val="Arial"/>
        <family val="2"/>
      </rPr>
      <t>2</t>
    </r>
  </si>
  <si>
    <t>Whole Milled Rice</t>
  </si>
  <si>
    <t>Total Milled Rice</t>
  </si>
  <si>
    <r>
      <t>Chalk</t>
    </r>
    <r>
      <rPr>
        <b/>
        <vertAlign val="superscript"/>
        <sz val="8"/>
        <color rgb="FF000000"/>
        <rFont val="Arial"/>
        <family val="2"/>
      </rPr>
      <t>3</t>
    </r>
  </si>
  <si>
    <t>Harvest Moisture</t>
  </si>
  <si>
    <t>Plant Height</t>
  </si>
  <si>
    <r>
      <t>50% Heading</t>
    </r>
    <r>
      <rPr>
        <b/>
        <vertAlign val="superscript"/>
        <sz val="8"/>
        <color rgb="FF000000"/>
        <rFont val="Arial"/>
        <family val="2"/>
      </rPr>
      <t>4</t>
    </r>
  </si>
  <si>
    <r>
      <t>Lodging</t>
    </r>
    <r>
      <rPr>
        <b/>
        <vertAlign val="superscript"/>
        <sz val="8"/>
        <color rgb="FF000000"/>
        <rFont val="Arial"/>
        <family val="2"/>
      </rPr>
      <t>5</t>
    </r>
  </si>
  <si>
    <r>
      <t>Lodging</t>
    </r>
    <r>
      <rPr>
        <b/>
        <vertAlign val="superscript"/>
        <sz val="8"/>
        <color rgb="FF000000"/>
        <rFont val="Arial"/>
        <family val="2"/>
      </rPr>
      <t>6</t>
    </r>
  </si>
  <si>
    <t>bu/A</t>
  </si>
  <si>
    <t>%</t>
  </si>
  <si>
    <t>lb</t>
  </si>
  <si>
    <t>in</t>
  </si>
  <si>
    <t>days</t>
  </si>
  <si>
    <t>(1-5)</t>
  </si>
  <si>
    <t>g</t>
  </si>
  <si>
    <t>Hybrids</t>
  </si>
  <si>
    <t>XL753</t>
  </si>
  <si>
    <t>CLXL745</t>
  </si>
  <si>
    <t>Clearfield</t>
  </si>
  <si>
    <t>CL153</t>
  </si>
  <si>
    <t>CL111</t>
  </si>
  <si>
    <t>CL163</t>
  </si>
  <si>
    <t>CL151</t>
  </si>
  <si>
    <t>Conventional</t>
  </si>
  <si>
    <t>Thad</t>
  </si>
  <si>
    <t>Taggart</t>
  </si>
  <si>
    <t>Rex</t>
  </si>
  <si>
    <t>Diamond</t>
  </si>
  <si>
    <t>LaKast</t>
  </si>
  <si>
    <t>Cheniere</t>
  </si>
  <si>
    <t>Bowman</t>
  </si>
  <si>
    <t>Mermentau</t>
  </si>
  <si>
    <t>Sabine</t>
  </si>
  <si>
    <t>RoyJ</t>
  </si>
  <si>
    <t>Cocodrie</t>
  </si>
  <si>
    <r>
      <t>2</t>
    </r>
    <r>
      <rPr>
        <sz val="8"/>
        <color theme="1"/>
        <rFont val="Arial"/>
        <family val="2"/>
      </rPr>
      <t xml:space="preserve">Rough rice at 12% moisture.  </t>
    </r>
  </si>
  <si>
    <r>
      <t>3</t>
    </r>
    <r>
      <rPr>
        <sz val="8"/>
        <color theme="1"/>
        <rFont val="Arial"/>
        <family val="2"/>
      </rPr>
      <t>Winseedle chalk measurement</t>
    </r>
  </si>
  <si>
    <r>
      <t>4</t>
    </r>
    <r>
      <rPr>
        <sz val="8"/>
        <color theme="1"/>
        <rFont val="Arial"/>
        <family val="2"/>
      </rPr>
      <t>Days after emergence.</t>
    </r>
  </si>
  <si>
    <r>
      <t>5</t>
    </r>
    <r>
      <rPr>
        <sz val="8"/>
        <color theme="1"/>
        <rFont val="Arial"/>
        <family val="2"/>
      </rPr>
      <t>Percent of plot that was lodged.</t>
    </r>
  </si>
  <si>
    <r>
      <t>6</t>
    </r>
    <r>
      <rPr>
        <sz val="8"/>
        <color theme="1"/>
        <rFont val="Arial"/>
        <family val="2"/>
      </rPr>
      <t>Severity of lodging:  1=plants totally erect, 5=plants completely on ground.</t>
    </r>
  </si>
  <si>
    <r>
      <t>7</t>
    </r>
    <r>
      <rPr>
        <sz val="8"/>
        <color theme="1"/>
        <rFont val="Arial"/>
        <family val="2"/>
      </rPr>
      <t xml:space="preserve">Weight of 1000 kernels. </t>
    </r>
  </si>
  <si>
    <t>CLXL729</t>
  </si>
  <si>
    <t>Hollandale</t>
  </si>
  <si>
    <t>Stoneville</t>
  </si>
  <si>
    <t>Average</t>
  </si>
  <si>
    <r>
      <t>Stability</t>
    </r>
    <r>
      <rPr>
        <b/>
        <vertAlign val="superscript"/>
        <sz val="8"/>
        <color rgb="FF000000"/>
        <rFont val="Arial"/>
        <family val="2"/>
      </rPr>
      <t>1</t>
    </r>
  </si>
  <si>
    <t>Mean</t>
  </si>
  <si>
    <t>LSD</t>
  </si>
  <si>
    <t>CV</t>
  </si>
  <si>
    <t>Planting Date</t>
  </si>
  <si>
    <t>Emergence date</t>
  </si>
  <si>
    <r>
      <t>1</t>
    </r>
    <r>
      <rPr>
        <sz val="8"/>
        <color rgb="FF000000"/>
        <rFont val="Arial"/>
        <family val="2"/>
      </rPr>
      <t>Stability is calculated by dividing the standard deviation by the mean and multiplying by 100.  The lower the number, the more stable it is across multiple locations.</t>
    </r>
  </si>
  <si>
    <r>
      <t>Origin</t>
    </r>
    <r>
      <rPr>
        <b/>
        <vertAlign val="superscript"/>
        <sz val="8"/>
        <color theme="1"/>
        <rFont val="Arial"/>
        <family val="2"/>
      </rPr>
      <t>1</t>
    </r>
  </si>
  <si>
    <r>
      <t>Yield</t>
    </r>
    <r>
      <rPr>
        <b/>
        <vertAlign val="superscript"/>
        <sz val="8"/>
        <color theme="1"/>
        <rFont val="Arial"/>
        <family val="2"/>
      </rPr>
      <t>2</t>
    </r>
  </si>
  <si>
    <t>Chalk</t>
  </si>
  <si>
    <r>
      <t>50% Heading</t>
    </r>
    <r>
      <rPr>
        <b/>
        <vertAlign val="superscript"/>
        <sz val="8"/>
        <color theme="1"/>
        <rFont val="Arial"/>
        <family val="2"/>
      </rPr>
      <t>3</t>
    </r>
  </si>
  <si>
    <r>
      <t>Lodging</t>
    </r>
    <r>
      <rPr>
        <b/>
        <vertAlign val="superscript"/>
        <sz val="8"/>
        <color theme="1"/>
        <rFont val="Arial"/>
        <family val="2"/>
      </rPr>
      <t>4</t>
    </r>
  </si>
  <si>
    <r>
      <t>Lodging</t>
    </r>
    <r>
      <rPr>
        <b/>
        <vertAlign val="superscript"/>
        <sz val="8"/>
        <color theme="1"/>
        <rFont val="Arial"/>
        <family val="2"/>
      </rPr>
      <t>5</t>
    </r>
  </si>
  <si>
    <t>Approximate seeds/pound</t>
  </si>
  <si>
    <t>no.</t>
  </si>
  <si>
    <t>RT</t>
  </si>
  <si>
    <t>LA-HA</t>
  </si>
  <si>
    <t>MS-HA</t>
  </si>
  <si>
    <t>MS</t>
  </si>
  <si>
    <t>TX</t>
  </si>
  <si>
    <t>LA</t>
  </si>
  <si>
    <t>AR</t>
  </si>
  <si>
    <r>
      <t>1</t>
    </r>
    <r>
      <rPr>
        <sz val="8"/>
        <color theme="1"/>
        <rFont val="Arial"/>
        <family val="2"/>
      </rPr>
      <t>AR = Arkansas; LA = Louisiana; MS = Mississippi; TX = Texas; HA = Horizon Ag, in conjunction with the respective state; RT = RiceTec, Inc.</t>
    </r>
  </si>
  <si>
    <t>Lodging</t>
  </si>
  <si>
    <t>Variety/Hybrid</t>
  </si>
  <si>
    <t>Sheath</t>
  </si>
  <si>
    <t>Blast</t>
  </si>
  <si>
    <t>Kernel</t>
  </si>
  <si>
    <t>Straight</t>
  </si>
  <si>
    <t>Black Sheath Rot</t>
  </si>
  <si>
    <t>Smut</t>
  </si>
  <si>
    <t>S</t>
  </si>
  <si>
    <t>R</t>
  </si>
  <si>
    <t>MR</t>
  </si>
  <si>
    <t>--</t>
  </si>
  <si>
    <t>VS</t>
  </si>
  <si>
    <t>CL142-AR</t>
  </si>
  <si>
    <t>CL152</t>
  </si>
  <si>
    <t>CL162</t>
  </si>
  <si>
    <t>CL261</t>
  </si>
  <si>
    <t> MS</t>
  </si>
  <si>
    <t>S </t>
  </si>
  <si>
    <t> S</t>
  </si>
  <si>
    <t>VS </t>
  </si>
  <si>
    <t> MR</t>
  </si>
  <si>
    <t>MR </t>
  </si>
  <si>
    <t>MS </t>
  </si>
  <si>
    <t>Templeton</t>
  </si>
  <si>
    <t>Wells</t>
  </si>
  <si>
    <t>XL723</t>
  </si>
  <si>
    <r>
      <t>1</t>
    </r>
    <r>
      <rPr>
        <sz val="8"/>
        <color rgb="FF000000"/>
        <rFont val="Arial"/>
        <family val="2"/>
      </rPr>
      <t>Abbreviations:  R = resistant, MR = moderately resistant, MS = moderately susceptible, S = susceptible, VS = very susceptible.</t>
    </r>
  </si>
  <si>
    <t>Note:  These ratings are subject to change as new or further information may become available.</t>
  </si>
  <si>
    <t>Varieties</t>
  </si>
  <si>
    <t>Preflood</t>
  </si>
  <si>
    <t>Midseason</t>
  </si>
  <si>
    <t>120-150</t>
  </si>
  <si>
    <t>30-60</t>
  </si>
  <si>
    <t>90-120</t>
  </si>
  <si>
    <t>90-135</t>
  </si>
  <si>
    <t>0-45</t>
  </si>
  <si>
    <t>120-140</t>
  </si>
  <si>
    <t>30-45</t>
  </si>
  <si>
    <t>Table 14.  Nitrogen fertilizer rate guidelines for selected rice varieties.</t>
  </si>
  <si>
    <r>
      <t>Clay soils</t>
    </r>
    <r>
      <rPr>
        <b/>
        <vertAlign val="superscript"/>
        <sz val="8"/>
        <color theme="1"/>
        <rFont val="Arial"/>
        <family val="2"/>
      </rPr>
      <t>1</t>
    </r>
  </si>
  <si>
    <r>
      <t>Silt loam soils</t>
    </r>
    <r>
      <rPr>
        <b/>
        <vertAlign val="superscript"/>
        <sz val="8"/>
        <color theme="1"/>
        <rFont val="Arial"/>
        <family val="2"/>
      </rPr>
      <t>2</t>
    </r>
  </si>
  <si>
    <r>
      <t>CL151</t>
    </r>
    <r>
      <rPr>
        <vertAlign val="superscript"/>
        <sz val="8"/>
        <color theme="1"/>
        <rFont val="Arial"/>
        <family val="2"/>
      </rPr>
      <t>3</t>
    </r>
  </si>
  <si>
    <r>
      <t>1</t>
    </r>
    <r>
      <rPr>
        <sz val="8"/>
        <color theme="1"/>
        <rFont val="Arial"/>
        <family val="2"/>
      </rPr>
      <t>Clay soils include soils with CEC greater than 20 cmol</t>
    </r>
    <r>
      <rPr>
        <vertAlign val="sub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kg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.</t>
    </r>
  </si>
  <si>
    <r>
      <t>2</t>
    </r>
    <r>
      <rPr>
        <sz val="8"/>
        <color theme="1"/>
        <rFont val="Arial"/>
        <family val="2"/>
      </rPr>
      <t>Silt loam soils include soils with CEC less than 20 cmol</t>
    </r>
    <r>
      <rPr>
        <vertAlign val="sub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kg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.</t>
    </r>
  </si>
  <si>
    <r>
      <t>3</t>
    </r>
    <r>
      <rPr>
        <sz val="8"/>
        <color theme="1"/>
        <rFont val="Arial"/>
        <family val="2"/>
      </rPr>
      <t xml:space="preserve">CL151 is highly prone to lodging.  </t>
    </r>
  </si>
  <si>
    <t>Bushel Weight</t>
  </si>
  <si>
    <r>
      <t>1000 Seed Weight</t>
    </r>
    <r>
      <rPr>
        <b/>
        <vertAlign val="superscript"/>
        <sz val="8"/>
        <color rgb="FF000000"/>
        <rFont val="Arial"/>
        <family val="2"/>
      </rPr>
      <t>7</t>
    </r>
  </si>
  <si>
    <r>
      <t>1000 Seed Weight</t>
    </r>
    <r>
      <rPr>
        <b/>
        <vertAlign val="superscript"/>
        <sz val="8"/>
        <color theme="1"/>
        <rFont val="Arial"/>
        <family val="2"/>
      </rPr>
      <t>6</t>
    </r>
  </si>
  <si>
    <r>
      <t>Table 13.  Reactions of rice varieties and hybrids to common diseases in the US Mid-South.</t>
    </r>
    <r>
      <rPr>
        <b/>
        <vertAlign val="superscript"/>
        <sz val="8"/>
        <color rgb="FF000000"/>
        <rFont val="Arial"/>
        <family val="2"/>
      </rPr>
      <t>1</t>
    </r>
  </si>
  <si>
    <t>Blight</t>
  </si>
  <si>
    <t>Stem Rot</t>
  </si>
  <si>
    <t>False Smut</t>
  </si>
  <si>
    <t>Spot</t>
  </si>
  <si>
    <t>Brown Leaf</t>
  </si>
  <si>
    <t>Head</t>
  </si>
  <si>
    <t>Bacterial Panicle Blight</t>
  </si>
  <si>
    <t>Narrow Brown Leaf Spot</t>
  </si>
  <si>
    <t>Leaf Smut</t>
  </si>
  <si>
    <r>
      <t>4</t>
    </r>
    <r>
      <rPr>
        <sz val="8"/>
        <color theme="1"/>
        <rFont val="Arial"/>
        <family val="2"/>
      </rPr>
      <t>Limited data for both clay and silt loam soils.  Recommendations are subject to change with further testing.</t>
    </r>
  </si>
  <si>
    <t>XP753</t>
  </si>
  <si>
    <t>PVL01</t>
  </si>
  <si>
    <t>Shaw</t>
  </si>
  <si>
    <t xml:space="preserve">﻿Entry </t>
  </si>
  <si>
    <t xml:space="preserve">Whole </t>
  </si>
  <si>
    <t xml:space="preserve">Total </t>
  </si>
  <si>
    <t xml:space="preserve">Bushel </t>
  </si>
  <si>
    <t xml:space="preserve">Plant </t>
  </si>
  <si>
    <t>Approx.</t>
  </si>
  <si>
    <t xml:space="preserve">Milled
 Rice </t>
  </si>
  <si>
    <t xml:space="preserve">Weight </t>
  </si>
  <si>
    <t xml:space="preserve">Height </t>
  </si>
  <si>
    <t xml:space="preserve">Seeds/
Pound </t>
  </si>
  <si>
    <t xml:space="preserve">bu/A </t>
  </si>
  <si>
    <t xml:space="preserve">% </t>
  </si>
  <si>
    <t xml:space="preserve">lb </t>
  </si>
  <si>
    <t xml:space="preserve">in </t>
  </si>
  <si>
    <t xml:space="preserve">g </t>
  </si>
  <si>
    <t xml:space="preserve">no. </t>
  </si>
  <si>
    <t>Lakast</t>
  </si>
  <si>
    <r>
      <t>Origin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</t>
    </r>
  </si>
  <si>
    <r>
      <t>Yield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</t>
    </r>
  </si>
  <si>
    <r>
      <t>Heading</t>
    </r>
    <r>
      <rPr>
        <b/>
        <vertAlign val="superscript"/>
        <sz val="8"/>
        <color theme="1"/>
        <rFont val="Arial"/>
        <family val="2"/>
      </rPr>
      <t>4</t>
    </r>
  </si>
  <si>
    <r>
      <t>Score</t>
    </r>
    <r>
      <rPr>
        <b/>
        <vertAlign val="superscript"/>
        <sz val="8"/>
        <color theme="1"/>
        <rFont val="Arial"/>
        <family val="2"/>
      </rPr>
      <t>6</t>
    </r>
  </si>
  <si>
    <r>
      <t>Seed
 Weight</t>
    </r>
    <r>
      <rPr>
        <b/>
        <vertAlign val="superscript"/>
        <sz val="8"/>
        <color theme="1"/>
        <rFont val="Arial"/>
        <family val="2"/>
      </rPr>
      <t>7</t>
    </r>
    <r>
      <rPr>
        <b/>
        <sz val="8"/>
        <color theme="1"/>
        <rFont val="Arial"/>
        <family val="2"/>
      </rPr>
      <t xml:space="preserve">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</si>
  <si>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AR = Arkansas; LA = Louisiana; MS = Mississippi; TX = Texas; HA = Horizon Ag, in conjunction with the respective state; RT = RiceTec, Inc.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</si>
  <si>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Rough rice at 12% moisture.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</si>
  <si>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Days after emergence. 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</si>
  <si>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Weight of 1,000 kernels. </t>
    </r>
  </si>
  <si>
    <t>RT7321FP</t>
  </si>
  <si>
    <t>RT7301</t>
  </si>
  <si>
    <t>RT7521FP</t>
  </si>
  <si>
    <t>CLL15</t>
  </si>
  <si>
    <t>RU1804071</t>
  </si>
  <si>
    <t>RU1804214</t>
  </si>
  <si>
    <t>Choctaw</t>
  </si>
  <si>
    <t>Clarksdale</t>
  </si>
  <si>
    <t xml:space="preserve">CL153 </t>
  </si>
  <si>
    <t>Clearfield/Provisia</t>
  </si>
  <si>
    <t>RT7501</t>
  </si>
  <si>
    <t>CLL16</t>
  </si>
  <si>
    <t>CLL17</t>
  </si>
  <si>
    <t>CLX54197</t>
  </si>
  <si>
    <t>PVL02</t>
  </si>
  <si>
    <t>RU1804147    </t>
  </si>
  <si>
    <t>RU1704055  </t>
  </si>
  <si>
    <t>RU1804135</t>
  </si>
  <si>
    <t>RU1804139</t>
  </si>
  <si>
    <t>RU1904209</t>
  </si>
  <si>
    <t>RU2004071</t>
  </si>
  <si>
    <t>RU2004191</t>
  </si>
  <si>
    <t>RU2004195</t>
  </si>
  <si>
    <t>RU1804067 </t>
  </si>
  <si>
    <t>RU1904127    </t>
  </si>
  <si>
    <t>RU1904155</t>
  </si>
  <si>
    <t>RU1904163 </t>
  </si>
  <si>
    <t>RU1904175 </t>
  </si>
  <si>
    <t>RU1904131 </t>
  </si>
  <si>
    <t>Pace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</si>
  <si>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Data presented are the averages of 21 total sites that served as the On-Farm Variety Trials for 2018-2020. Listed entries were included in all 3 years.</t>
    </r>
  </si>
  <si>
    <t>LSD =  A difference of 27 bu/A is required for one variety to differ from another at the 5% probability level.  C.V. = 5.8%</t>
  </si>
  <si>
    <t>LSD =  A difference of 35 bu/A is required for one variety to differ from another at the 5% probability level.  C.V. = 8.4%</t>
  </si>
  <si>
    <t>LSD =  A difference of 38 bu/A is required for one variety to differ from another at the 5% probability level.  C.V. = 8.9%</t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</si>
  <si>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>April 17.</t>
    </r>
    <r>
      <rPr>
        <b/>
        <sz val="8"/>
        <color theme="1"/>
        <rFont val="Arial"/>
        <family val="2"/>
      </rPr>
      <t xml:space="preserve">  Emergence:  </t>
    </r>
    <r>
      <rPr>
        <sz val="8"/>
        <color theme="1"/>
        <rFont val="Arial"/>
        <family val="2"/>
      </rPr>
      <t xml:space="preserve">April 30.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Fertilizer: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3.  </t>
    </r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</si>
  <si>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>May 3.</t>
    </r>
    <r>
      <rPr>
        <b/>
        <sz val="8"/>
        <color theme="1"/>
        <rFont val="Arial"/>
        <family val="2"/>
      </rPr>
      <t xml:space="preserve">  Emergence:  </t>
    </r>
    <r>
      <rPr>
        <sz val="8"/>
        <color theme="1"/>
        <rFont val="Arial"/>
        <family val="2"/>
      </rPr>
      <t xml:space="preserve">May 13.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Fertilizer: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10.  </t>
    </r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</si>
  <si>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>May 3.</t>
    </r>
    <r>
      <rPr>
        <b/>
        <sz val="8"/>
        <color theme="1"/>
        <rFont val="Arial"/>
        <family val="2"/>
      </rPr>
      <t xml:space="preserve">  Emergence:  </t>
    </r>
    <r>
      <rPr>
        <sz val="8"/>
        <color theme="1"/>
        <rFont val="Arial"/>
        <family val="2"/>
      </rPr>
      <t xml:space="preserve">May 9.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Fertilizer: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9.  </t>
    </r>
  </si>
  <si>
    <t>LSD =  A difference of 41 bu/A is required for one variety to differ from another at the 5% probability level.  C.V. = 9%</t>
  </si>
  <si>
    <t>LSD =  A difference of 63 bu/A is required for one variety to differ from another at the 5% probability level.  C.V. = 14.4%</t>
  </si>
  <si>
    <t>LSD =  A difference of 42 bu/A is required for one variety to differ from another at the 5% probability level.  C.V. = 11.4%</t>
  </si>
  <si>
    <r>
      <t>Table 8.  Performance of rice varieties, hybrids, and experimental lines grown on Sharkey Clay near Stoneville, Mississippi (33.431428, -90.907657), 2020.</t>
    </r>
    <r>
      <rPr>
        <b/>
        <vertAlign val="superscript"/>
        <sz val="10"/>
        <color rgb="FF000000"/>
        <rFont val="Arial"/>
        <family val="2"/>
      </rPr>
      <t>1</t>
    </r>
  </si>
  <si>
    <r>
      <t>1</t>
    </r>
    <r>
      <rPr>
        <b/>
        <sz val="8"/>
        <color theme="1"/>
        <rFont val="Arial"/>
        <family val="2"/>
      </rPr>
      <t xml:space="preserve">Planting date: </t>
    </r>
    <r>
      <rPr>
        <sz val="8"/>
        <color theme="1"/>
        <rFont val="Arial"/>
        <family val="2"/>
      </rPr>
      <t>May 6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Emergence:  </t>
    </r>
    <r>
      <rPr>
        <sz val="8"/>
        <color theme="1"/>
        <rFont val="Arial"/>
        <family val="2"/>
      </rPr>
      <t xml:space="preserve">May 18.  </t>
    </r>
    <r>
      <rPr>
        <b/>
        <sz val="8"/>
        <color theme="1"/>
        <rFont val="Arial"/>
        <family val="2"/>
      </rPr>
      <t xml:space="preserve">Herbicides: May 7 - </t>
    </r>
    <r>
      <rPr>
        <sz val="8"/>
        <color theme="1"/>
        <rFont val="Arial"/>
        <family val="2"/>
      </rPr>
      <t>16 fl. oz/A command, 2 fl. oz/A sharpen, 48 fl. oz/A Gramoxone (2lb),</t>
    </r>
    <r>
      <rPr>
        <b/>
        <sz val="8"/>
        <color theme="1"/>
        <rFont val="Arial"/>
        <family val="2"/>
      </rPr>
      <t xml:space="preserve"> June 18</t>
    </r>
    <r>
      <rPr>
        <sz val="8"/>
        <color theme="1"/>
        <rFont val="Arial"/>
        <family val="2"/>
      </rPr>
      <t xml:space="preserve"> - 1 Gal Stam/Ac, 2/3 oz Permit (dry)/Ac, 1 pint Navigator/Ac, 16 oz Facet L/Ac,</t>
    </r>
    <r>
      <rPr>
        <b/>
        <sz val="8"/>
        <color theme="1"/>
        <rFont val="Arial"/>
        <family val="2"/>
      </rPr>
      <t xml:space="preserve"> June 29</t>
    </r>
    <r>
      <rPr>
        <sz val="8"/>
        <color theme="1"/>
        <rFont val="Arial"/>
        <family val="2"/>
      </rPr>
      <t xml:space="preserve"> - 6 oz/Ac Newpath, 1% Navigator  </t>
    </r>
    <r>
      <rPr>
        <b/>
        <sz val="8"/>
        <color theme="1"/>
        <rFont val="Arial"/>
        <family val="2"/>
      </rPr>
      <t xml:space="preserve">Fertilizer:  June 30 - </t>
    </r>
    <r>
      <rPr>
        <sz val="8"/>
        <color theme="1"/>
        <rFont val="Arial"/>
        <family val="2"/>
      </rPr>
      <t>150 lbs/Ac of Urea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</t>
    </r>
    <r>
      <rPr>
        <sz val="8"/>
        <color theme="1"/>
        <rFont val="Arial"/>
        <family val="2"/>
      </rPr>
      <t>July 2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</t>
    </r>
    <r>
      <rPr>
        <sz val="8"/>
        <color theme="1"/>
        <rFont val="Arial"/>
        <family val="2"/>
      </rPr>
      <t>September 17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>Harvested:</t>
    </r>
    <r>
      <rPr>
        <sz val="8"/>
        <color theme="1"/>
        <rFont val="Arial"/>
        <family val="2"/>
      </rPr>
      <t xml:space="preserve"> September 22 </t>
    </r>
  </si>
  <si>
    <r>
      <t>Table 9.  Performance of rice varieties, hybrids, and experimental lines grown on Sharkey Clay near Tunica, Mississippi (34.5799,-90.2950), 2020.</t>
    </r>
    <r>
      <rPr>
        <b/>
        <vertAlign val="superscript"/>
        <sz val="10"/>
        <color rgb="FF000000"/>
        <rFont val="Arial"/>
        <family val="2"/>
      </rPr>
      <t>1</t>
    </r>
  </si>
  <si>
    <r>
      <t>Table 7.  Performance of rice varieties, hybrids, and experimental lines grown on Forestdale Silty Clay Loam near Shaw, Mississippi (33.5940,-90.7763), 2020.</t>
    </r>
    <r>
      <rPr>
        <b/>
        <vertAlign val="superscript"/>
        <sz val="10"/>
        <color rgb="FF000000"/>
        <rFont val="Arial"/>
        <family val="2"/>
      </rPr>
      <t>1</t>
    </r>
  </si>
  <si>
    <t>April 17</t>
  </si>
  <si>
    <t>April 30</t>
  </si>
  <si>
    <t>May 4</t>
  </si>
  <si>
    <t>May 13</t>
  </si>
  <si>
    <t>May 3</t>
  </si>
  <si>
    <t>May 9</t>
  </si>
  <si>
    <t>May 6</t>
  </si>
  <si>
    <t>May 18</t>
  </si>
  <si>
    <t>April 6</t>
  </si>
  <si>
    <t>April 18</t>
  </si>
  <si>
    <t>HA</t>
  </si>
  <si>
    <t>10-yr Ave.</t>
  </si>
  <si>
    <t xml:space="preserve">Table 2.  United States Department of Agriculture Farm Service Agency certified planted rice acres by Mississippi county, 2011 – 2020. </t>
  </si>
  <si>
    <t>Table 11.  Average agronomic and milling performance of varieties, hybrids, and experimental lines grown at seven locations in Mississippi, 2020.</t>
  </si>
  <si>
    <t>Table 10.  Average rough rice yields of varieties, hybrids, and experimental lines evaluated in on-farm trials at seven locations in Mississippi, 2020.</t>
  </si>
  <si>
    <t>CL172</t>
  </si>
  <si>
    <r>
      <t>PVL02</t>
    </r>
    <r>
      <rPr>
        <vertAlign val="superscript"/>
        <sz val="8"/>
        <color theme="1"/>
        <rFont val="Arial"/>
        <family val="2"/>
      </rPr>
      <t>4</t>
    </r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</si>
  <si>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 xml:space="preserve">May 4.  </t>
    </r>
    <r>
      <rPr>
        <b/>
        <sz val="8"/>
        <color theme="1"/>
        <rFont val="Arial"/>
        <family val="2"/>
      </rPr>
      <t>Emergence:</t>
    </r>
    <r>
      <rPr>
        <sz val="8"/>
        <color theme="1"/>
        <rFont val="Arial"/>
        <family val="2"/>
      </rPr>
      <t xml:space="preserve">  May 13.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>May 6 - 3 pints RoundUp/Acre, 1 Gal/6 Acres Command, 1.5 oz Sharpen. June 12 - 0.67 oz Regiment/Acre, 2/3 pint Grandstand/Acre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Fertilizer: </t>
    </r>
    <r>
      <rPr>
        <sz val="8"/>
        <color theme="1"/>
        <rFont val="Arial"/>
        <family val="2"/>
      </rPr>
      <t>May 22 - 100 pounds of Ammonium Sulfate/Diammonium Phosphate. June 16 - 150 pounds Urea. June 29 - 100 pounds Urea. July 14 - 100 pounds Urea. July 21 - 100 pounds Urea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</t>
    </r>
    <r>
      <rPr>
        <sz val="8"/>
        <color theme="1"/>
        <rFont val="Arial"/>
        <family val="2"/>
      </rPr>
      <t>Aug 5 -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1 Gal/70 Acres of Warrior II</t>
    </r>
    <r>
      <rPr>
        <b/>
        <sz val="8"/>
        <color theme="1"/>
        <rFont val="Arial"/>
        <family val="2"/>
      </rPr>
      <t xml:space="preserve">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>July 22 - 19 oz Stratego/Acre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</t>
    </r>
    <r>
      <rPr>
        <sz val="8"/>
        <color theme="1"/>
        <rFont val="Arial"/>
        <family val="2"/>
      </rPr>
      <t>June 13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17.  </t>
    </r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</si>
  <si>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>April 17.</t>
    </r>
    <r>
      <rPr>
        <b/>
        <sz val="8"/>
        <color theme="1"/>
        <rFont val="Arial"/>
        <family val="2"/>
      </rPr>
      <t xml:space="preserve">  Emergence:  </t>
    </r>
    <r>
      <rPr>
        <sz val="8"/>
        <color theme="1"/>
        <rFont val="Arial"/>
        <family val="2"/>
      </rPr>
      <t xml:space="preserve">April 30.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 xml:space="preserve">April 18 - 21 fl oz/acre of Command, 2.0 fl oz/acre of Sharpen, 1 quart/acre of Roundup PowerMAX; 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June 2 - 10.66 fl oz/acre of Grandstand, 0.65 oz dry/acre of Regiment; June 16 - 15 fl oz/acre of Clincher SF.  </t>
    </r>
    <r>
      <rPr>
        <b/>
        <sz val="8"/>
        <color theme="1"/>
        <rFont val="Arial"/>
        <family val="2"/>
      </rPr>
      <t xml:space="preserve">Fertilizer: </t>
    </r>
    <r>
      <rPr>
        <sz val="8"/>
        <color theme="1"/>
        <rFont val="Arial"/>
        <family val="2"/>
      </rPr>
      <t>May 7 - 101.08 lbs/acre of Diammonium Phosphate/Ammonium Sulfate, June 2 - 155.13 lbs/acre of Urea, June 17 - 101.72 lbs/acre of Urea, July 2 - 105.25 lbs/acre of Urea, July 9 - 103.92 lbs/acre of Urea.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</t>
    </r>
    <r>
      <rPr>
        <sz val="8"/>
        <color theme="1"/>
        <rFont val="Arial"/>
        <family val="2"/>
      </rPr>
      <t>August 2 - 1.80 fl oz/acre of Warrior II.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>July 22 - 19 fl oz/acre of Stratego.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</t>
    </r>
    <r>
      <rPr>
        <sz val="8"/>
        <color theme="1"/>
        <rFont val="Arial"/>
        <family val="2"/>
      </rPr>
      <t>May 25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</t>
    </r>
    <r>
      <rPr>
        <sz val="8"/>
        <color theme="1"/>
        <rFont val="Arial"/>
        <family val="2"/>
      </rPr>
      <t>August 14.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4.  </t>
    </r>
  </si>
  <si>
    <t>Table 1.  United States Department of Agriculture National Agriculture Statistics Survey history of Mississippi rice acreage by year, 1949-2020.</t>
  </si>
  <si>
    <r>
      <t>1</t>
    </r>
    <r>
      <rPr>
        <b/>
        <sz val="8"/>
        <color theme="1"/>
        <rFont val="Arial"/>
        <family val="2"/>
      </rPr>
      <t xml:space="preserve">Planting date:  </t>
    </r>
    <r>
      <rPr>
        <sz val="8"/>
        <color theme="1"/>
        <rFont val="Arial"/>
        <family val="2"/>
      </rPr>
      <t>April 6.</t>
    </r>
    <r>
      <rPr>
        <b/>
        <sz val="8"/>
        <color theme="1"/>
        <rFont val="Arial"/>
        <family val="2"/>
      </rPr>
      <t xml:space="preserve">  Emergence:  </t>
    </r>
    <r>
      <rPr>
        <sz val="8"/>
        <color theme="1"/>
        <rFont val="Arial"/>
        <family val="2"/>
      </rPr>
      <t xml:space="preserve">April 18.  </t>
    </r>
    <r>
      <rPr>
        <b/>
        <sz val="8"/>
        <color theme="1"/>
        <rFont val="Arial"/>
        <family val="2"/>
      </rPr>
      <t xml:space="preserve">Herbicides: </t>
    </r>
    <r>
      <rPr>
        <sz val="8"/>
        <color theme="1"/>
        <rFont val="Arial"/>
        <family val="2"/>
      </rPr>
      <t>May 13 - 0.5 oz dry/acre of Regiment, .67 oz dry/acre of Permit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Fertilizer: </t>
    </r>
    <r>
      <rPr>
        <sz val="8"/>
        <color theme="1"/>
        <rFont val="Arial"/>
        <family val="2"/>
      </rPr>
      <t>May 13 - 292 lbs/acre of 41-0-0-4, June 10 - 115 lbs/acre of 41-0-0-4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Insecticide: 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Fungicide: </t>
    </r>
    <r>
      <rPr>
        <sz val="8"/>
        <color theme="1"/>
        <rFont val="Arial"/>
        <family val="2"/>
      </rPr>
      <t>July 8 - 17 oz/acre of Stratego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Flood date:  </t>
    </r>
    <r>
      <rPr>
        <sz val="8"/>
        <color theme="1"/>
        <rFont val="Arial"/>
        <family val="2"/>
      </rPr>
      <t xml:space="preserve">  </t>
    </r>
    <r>
      <rPr>
        <b/>
        <sz val="8"/>
        <color theme="1"/>
        <rFont val="Arial"/>
        <family val="2"/>
      </rPr>
      <t xml:space="preserve">Drain Date:  </t>
    </r>
    <r>
      <rPr>
        <sz val="8"/>
        <color theme="1"/>
        <rFont val="Arial"/>
        <family val="2"/>
      </rPr>
      <t xml:space="preserve">August 12.  </t>
    </r>
    <r>
      <rPr>
        <b/>
        <sz val="8"/>
        <color theme="1"/>
        <rFont val="Arial"/>
        <family val="2"/>
      </rPr>
      <t xml:space="preserve">Harvested:  </t>
    </r>
    <r>
      <rPr>
        <sz val="8"/>
        <color theme="1"/>
        <rFont val="Arial"/>
        <family val="2"/>
      </rPr>
      <t xml:space="preserve">Sep. 8.  </t>
    </r>
  </si>
  <si>
    <r>
      <t>Table 12.  Average agronomic and milling performance of varieties, hybrids, and experimental lines grown at on-farm locations in Mississippi from 2018-2020.</t>
    </r>
    <r>
      <rPr>
        <b/>
        <vertAlign val="superscript"/>
        <sz val="8"/>
        <color theme="1"/>
        <rFont val="Arial"/>
        <family val="2"/>
      </rPr>
      <t>1</t>
    </r>
  </si>
  <si>
    <r>
      <t>Performance of rice varieties, hybrids, and experimental lines grown on Sharkey Clay near Choctaw, Mississippi (33.6023,-90.9447), 2020.</t>
    </r>
    <r>
      <rPr>
        <b/>
        <vertAlign val="superscript"/>
        <sz val="10"/>
        <color rgb="FF000000"/>
        <rFont val="Arial"/>
        <family val="2"/>
      </rPr>
      <t>1</t>
    </r>
  </si>
  <si>
    <r>
      <t>Performance of rice varieties, hybrids, and experimental lines grown on Forestdale Silty Clay Loam near Clarksdale, Mississippi (34.0076,-90.4769), 2020.</t>
    </r>
    <r>
      <rPr>
        <b/>
        <vertAlign val="superscript"/>
        <sz val="10"/>
        <color rgb="FF000000"/>
        <rFont val="Arial"/>
        <family val="2"/>
      </rPr>
      <t>1</t>
    </r>
  </si>
  <si>
    <r>
      <t>Performance of rice varieties, hybrids, and experimental lines grown on Sharkey Clay near Hollandale, Mississippi (33.1672,-90.8136), 2020.</t>
    </r>
    <r>
      <rPr>
        <b/>
        <vertAlign val="superscript"/>
        <sz val="10"/>
        <color rgb="FF000000"/>
        <rFont val="Arial"/>
        <family val="2"/>
      </rPr>
      <t>1</t>
    </r>
  </si>
  <si>
    <r>
      <t>Performance of rice varieties, hybrids, and experimental lines grown on Sharkey Silty Clay near Pace, Mississippi (33.8185,-90.8477), 2020.</t>
    </r>
    <r>
      <rPr>
        <b/>
        <vertAlign val="superscript"/>
        <sz val="10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</si>
</sst>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</font>
    <font>
      <vertAlign val="sub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quotePrefix="1" applyFont="1" applyBorder="1"/>
    <xf numFmtId="0" fontId="8" fillId="0" borderId="9" xfId="0" applyFont="1" applyFill="1" applyBorder="1" applyAlignment="1">
      <alignment horizontal="left" vertical="center" wrapText="1"/>
    </xf>
    <xf numFmtId="0" fontId="10" fillId="0" borderId="9" xfId="0" quotePrefix="1" applyFont="1" applyBorder="1" applyAlignment="1"/>
    <xf numFmtId="0" fontId="8" fillId="0" borderId="9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10" fillId="0" borderId="0" xfId="0" quotePrefix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8" fillId="0" borderId="12" xfId="0" applyFont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/>
    <xf numFmtId="0" fontId="13" fillId="0" borderId="2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/>
    <xf numFmtId="0" fontId="17" fillId="0" borderId="0" xfId="0" applyFont="1" applyFill="1" applyBorder="1"/>
    <xf numFmtId="164" fontId="10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0" xfId="0" applyFont="1" applyBorder="1"/>
    <xf numFmtId="166" fontId="10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6" fillId="0" borderId="0" xfId="0" applyFont="1"/>
    <xf numFmtId="0" fontId="10" fillId="0" borderId="9" xfId="0" applyFont="1" applyBorder="1" applyAlignment="1">
      <alignment horizontal="left"/>
    </xf>
    <xf numFmtId="0" fontId="10" fillId="0" borderId="40" xfId="0" applyFont="1" applyBorder="1"/>
    <xf numFmtId="1" fontId="10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2" xfId="0" applyFont="1" applyFill="1" applyBorder="1"/>
    <xf numFmtId="0" fontId="2" fillId="0" borderId="41" xfId="0" applyFont="1" applyFill="1" applyBorder="1" applyAlignment="1">
      <alignment horizontal="lef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/>
    <xf numFmtId="0" fontId="2" fillId="0" borderId="42" xfId="0" applyFont="1" applyFill="1" applyBorder="1"/>
    <xf numFmtId="3" fontId="2" fillId="0" borderId="42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5" xfId="0" applyNumberFormat="1" applyFont="1" applyFill="1" applyBorder="1"/>
    <xf numFmtId="164" fontId="8" fillId="0" borderId="2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42" xfId="0" applyFont="1" applyBorder="1"/>
    <xf numFmtId="3" fontId="2" fillId="0" borderId="42" xfId="0" applyNumberFormat="1" applyFont="1" applyBorder="1"/>
    <xf numFmtId="0" fontId="1" fillId="0" borderId="47" xfId="0" applyFont="1" applyFill="1" applyBorder="1"/>
    <xf numFmtId="3" fontId="2" fillId="0" borderId="47" xfId="0" applyNumberFormat="1" applyFont="1" applyBorder="1"/>
    <xf numFmtId="0" fontId="2" fillId="0" borderId="48" xfId="0" applyFont="1" applyBorder="1"/>
    <xf numFmtId="0" fontId="1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1" fillId="0" borderId="49" xfId="0" applyFont="1" applyFill="1" applyBorder="1"/>
    <xf numFmtId="0" fontId="1" fillId="0" borderId="10" xfId="0" applyFont="1" applyFill="1" applyBorder="1"/>
    <xf numFmtId="3" fontId="2" fillId="0" borderId="10" xfId="0" applyNumberFormat="1" applyFont="1" applyBorder="1"/>
    <xf numFmtId="0" fontId="2" fillId="0" borderId="25" xfId="0" applyFont="1" applyBorder="1"/>
    <xf numFmtId="3" fontId="2" fillId="0" borderId="43" xfId="0" applyNumberFormat="1" applyFont="1" applyFill="1" applyBorder="1"/>
    <xf numFmtId="3" fontId="2" fillId="0" borderId="51" xfId="0" applyNumberFormat="1" applyFont="1" applyFill="1" applyBorder="1"/>
    <xf numFmtId="3" fontId="2" fillId="0" borderId="53" xfId="0" applyNumberFormat="1" applyFont="1" applyBorder="1"/>
    <xf numFmtId="3" fontId="2" fillId="0" borderId="46" xfId="0" applyNumberFormat="1" applyFont="1" applyBorder="1"/>
    <xf numFmtId="3" fontId="2" fillId="0" borderId="50" xfId="0" applyNumberFormat="1" applyFont="1" applyBorder="1"/>
    <xf numFmtId="3" fontId="2" fillId="0" borderId="14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2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257175</xdr:rowOff>
    </xdr:from>
    <xdr:to>
      <xdr:col>8</xdr:col>
      <xdr:colOff>145126</xdr:colOff>
      <xdr:row>0</xdr:row>
      <xdr:rowOff>743470</xdr:rowOff>
    </xdr:to>
    <xdr:pic>
      <xdr:nvPicPr>
        <xdr:cNvPr id="2" name="Picture 1" title="Mississippi Agricultural and Forestry Experiment Station">
          <a:extLst>
            <a:ext uri="{FF2B5EF4-FFF2-40B4-BE49-F238E27FC236}">
              <a16:creationId xmlns:a16="http://schemas.microsoft.com/office/drawing/2014/main" id="{865FCD4C-51C1-44DE-A2BD-18B0A8FF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257175"/>
          <a:ext cx="3478876" cy="486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209550</xdr:rowOff>
    </xdr:from>
    <xdr:to>
      <xdr:col>8</xdr:col>
      <xdr:colOff>345151</xdr:colOff>
      <xdr:row>0</xdr:row>
      <xdr:rowOff>695845</xdr:rowOff>
    </xdr:to>
    <xdr:pic>
      <xdr:nvPicPr>
        <xdr:cNvPr id="2" name="Picture 1" title="Mississippi Agricultural and Forestry Experiment Station">
          <a:extLst>
            <a:ext uri="{FF2B5EF4-FFF2-40B4-BE49-F238E27FC236}">
              <a16:creationId xmlns:a16="http://schemas.microsoft.com/office/drawing/2014/main" id="{C919D3E0-F63D-4971-B2F7-0BC96237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209550"/>
          <a:ext cx="3478876" cy="486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238125</xdr:rowOff>
    </xdr:from>
    <xdr:to>
      <xdr:col>8</xdr:col>
      <xdr:colOff>345151</xdr:colOff>
      <xdr:row>0</xdr:row>
      <xdr:rowOff>724420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AD45C617-F500-49A0-8E49-BAC55F4BC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238125"/>
          <a:ext cx="3478876" cy="486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247650</xdr:rowOff>
    </xdr:from>
    <xdr:to>
      <xdr:col>8</xdr:col>
      <xdr:colOff>221326</xdr:colOff>
      <xdr:row>0</xdr:row>
      <xdr:rowOff>733945</xdr:rowOff>
    </xdr:to>
    <xdr:pic>
      <xdr:nvPicPr>
        <xdr:cNvPr id="2" name="Picture 1" title="Mississippi Agricultural and Forestry Experiment Station">
          <a:extLst>
            <a:ext uri="{FF2B5EF4-FFF2-40B4-BE49-F238E27FC236}">
              <a16:creationId xmlns:a16="http://schemas.microsoft.com/office/drawing/2014/main" id="{D1BAE61C-6D15-4055-8C54-1799F794C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2476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E24" sqref="E24"/>
    </sheetView>
  </sheetViews>
  <sheetFormatPr defaultColWidth="9.140625" defaultRowHeight="14.25" x14ac:dyDescent="0.2"/>
  <cols>
    <col min="1" max="16384" width="9.140625" style="1"/>
  </cols>
  <sheetData>
    <row r="1" spans="1:11" ht="35.1" customHeight="1" thickBot="1" x14ac:dyDescent="0.25">
      <c r="A1" s="167" t="s">
        <v>249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6.5" thickTop="1" thickBot="1" x14ac:dyDescent="0.25">
      <c r="A2" s="2" t="s">
        <v>0</v>
      </c>
      <c r="B2" s="3" t="s">
        <v>1</v>
      </c>
      <c r="C2" s="3"/>
      <c r="D2" s="3" t="s">
        <v>0</v>
      </c>
      <c r="E2" s="3" t="s">
        <v>1</v>
      </c>
      <c r="F2" s="3"/>
      <c r="G2" s="3" t="s">
        <v>0</v>
      </c>
      <c r="H2" s="3" t="s">
        <v>1</v>
      </c>
      <c r="I2" s="3"/>
      <c r="J2" s="3" t="s">
        <v>0</v>
      </c>
      <c r="K2" s="4" t="s">
        <v>1</v>
      </c>
    </row>
    <row r="3" spans="1:11" x14ac:dyDescent="0.2">
      <c r="A3" s="5">
        <v>1949</v>
      </c>
      <c r="B3" s="6">
        <v>5000</v>
      </c>
      <c r="C3" s="7"/>
      <c r="D3" s="7">
        <v>1969</v>
      </c>
      <c r="E3" s="6">
        <v>60000</v>
      </c>
      <c r="F3" s="7"/>
      <c r="G3" s="7">
        <v>1989</v>
      </c>
      <c r="H3" s="6">
        <v>235000</v>
      </c>
      <c r="I3" s="7"/>
      <c r="J3" s="7">
        <v>2009</v>
      </c>
      <c r="K3" s="8">
        <v>243000</v>
      </c>
    </row>
    <row r="4" spans="1:11" x14ac:dyDescent="0.2">
      <c r="A4" s="9">
        <v>1950</v>
      </c>
      <c r="B4" s="10">
        <v>7000</v>
      </c>
      <c r="C4" s="11"/>
      <c r="D4" s="11">
        <v>1970</v>
      </c>
      <c r="E4" s="10">
        <v>51000</v>
      </c>
      <c r="F4" s="11"/>
      <c r="G4" s="11">
        <v>1990</v>
      </c>
      <c r="H4" s="10">
        <v>250000</v>
      </c>
      <c r="I4" s="11"/>
      <c r="J4" s="11">
        <v>2010</v>
      </c>
      <c r="K4" s="12">
        <v>303000</v>
      </c>
    </row>
    <row r="5" spans="1:11" x14ac:dyDescent="0.2">
      <c r="A5" s="9">
        <v>1951</v>
      </c>
      <c r="B5" s="10">
        <v>26000</v>
      </c>
      <c r="C5" s="11"/>
      <c r="D5" s="11">
        <v>1971</v>
      </c>
      <c r="E5" s="10">
        <v>51000</v>
      </c>
      <c r="F5" s="11"/>
      <c r="G5" s="11">
        <v>1991</v>
      </c>
      <c r="H5" s="10">
        <v>220000</v>
      </c>
      <c r="I5" s="11"/>
      <c r="J5" s="11">
        <v>2011</v>
      </c>
      <c r="K5" s="12">
        <v>157000</v>
      </c>
    </row>
    <row r="6" spans="1:11" x14ac:dyDescent="0.2">
      <c r="A6" s="9">
        <v>1952</v>
      </c>
      <c r="B6" s="10">
        <v>40000</v>
      </c>
      <c r="C6" s="11"/>
      <c r="D6" s="11">
        <v>1972</v>
      </c>
      <c r="E6" s="10">
        <v>51000</v>
      </c>
      <c r="F6" s="11"/>
      <c r="G6" s="11">
        <v>1992</v>
      </c>
      <c r="H6" s="10">
        <v>275000</v>
      </c>
      <c r="I6" s="11"/>
      <c r="J6" s="11">
        <v>2012</v>
      </c>
      <c r="K6" s="12">
        <v>129000</v>
      </c>
    </row>
    <row r="7" spans="1:11" x14ac:dyDescent="0.2">
      <c r="A7" s="9">
        <v>1953</v>
      </c>
      <c r="B7" s="10">
        <v>51000</v>
      </c>
      <c r="C7" s="11"/>
      <c r="D7" s="11">
        <v>1973</v>
      </c>
      <c r="E7" s="10">
        <v>62000</v>
      </c>
      <c r="F7" s="11"/>
      <c r="G7" s="11">
        <v>1993</v>
      </c>
      <c r="H7" s="10">
        <v>245000</v>
      </c>
      <c r="I7" s="11"/>
      <c r="J7" s="11">
        <v>2013</v>
      </c>
      <c r="K7" s="12">
        <v>124000</v>
      </c>
    </row>
    <row r="8" spans="1:11" x14ac:dyDescent="0.2">
      <c r="A8" s="9">
        <v>1954</v>
      </c>
      <c r="B8" s="10">
        <v>77000</v>
      </c>
      <c r="C8" s="11"/>
      <c r="D8" s="11">
        <v>1974</v>
      </c>
      <c r="E8" s="10">
        <v>108000</v>
      </c>
      <c r="F8" s="11"/>
      <c r="G8" s="11">
        <v>1994</v>
      </c>
      <c r="H8" s="10">
        <v>313000</v>
      </c>
      <c r="I8" s="11"/>
      <c r="J8" s="11">
        <v>2014</v>
      </c>
      <c r="K8" s="12">
        <v>190000</v>
      </c>
    </row>
    <row r="9" spans="1:11" x14ac:dyDescent="0.2">
      <c r="A9" s="9">
        <v>1955</v>
      </c>
      <c r="B9" s="10">
        <v>52000</v>
      </c>
      <c r="C9" s="11"/>
      <c r="D9" s="11">
        <v>1975</v>
      </c>
      <c r="E9" s="10">
        <v>171000</v>
      </c>
      <c r="F9" s="11"/>
      <c r="G9" s="11">
        <v>1995</v>
      </c>
      <c r="H9" s="10">
        <v>288000</v>
      </c>
      <c r="I9" s="11"/>
      <c r="J9" s="11">
        <v>2015</v>
      </c>
      <c r="K9" s="12">
        <v>149000</v>
      </c>
    </row>
    <row r="10" spans="1:11" x14ac:dyDescent="0.2">
      <c r="A10" s="9">
        <v>1956</v>
      </c>
      <c r="B10" s="10">
        <v>44000</v>
      </c>
      <c r="C10" s="11"/>
      <c r="D10" s="11">
        <v>1976</v>
      </c>
      <c r="E10" s="10">
        <v>144000</v>
      </c>
      <c r="F10" s="11"/>
      <c r="G10" s="11">
        <v>1996</v>
      </c>
      <c r="H10" s="10">
        <v>208000</v>
      </c>
      <c r="I10" s="11"/>
      <c r="J10" s="11">
        <v>2016</v>
      </c>
      <c r="K10" s="12">
        <v>194000</v>
      </c>
    </row>
    <row r="11" spans="1:11" x14ac:dyDescent="0.2">
      <c r="A11" s="9">
        <v>1957</v>
      </c>
      <c r="B11" s="10">
        <v>31000</v>
      </c>
      <c r="C11" s="11"/>
      <c r="D11" s="11">
        <v>1977</v>
      </c>
      <c r="E11" s="10">
        <v>111000</v>
      </c>
      <c r="F11" s="11"/>
      <c r="G11" s="11">
        <v>1997</v>
      </c>
      <c r="H11" s="10">
        <v>238000</v>
      </c>
      <c r="I11" s="11"/>
      <c r="J11" s="11">
        <v>2017</v>
      </c>
      <c r="K11" s="12">
        <v>118000</v>
      </c>
    </row>
    <row r="12" spans="1:11" x14ac:dyDescent="0.2">
      <c r="A12" s="9">
        <v>1958</v>
      </c>
      <c r="B12" s="10">
        <v>39000</v>
      </c>
      <c r="C12" s="11"/>
      <c r="D12" s="11">
        <v>1978</v>
      </c>
      <c r="E12" s="10">
        <v>215000</v>
      </c>
      <c r="F12" s="11"/>
      <c r="G12" s="11">
        <v>1998</v>
      </c>
      <c r="H12" s="10">
        <v>268000</v>
      </c>
      <c r="I12" s="11"/>
      <c r="J12" s="11">
        <v>2018</v>
      </c>
      <c r="K12" s="142">
        <v>135000</v>
      </c>
    </row>
    <row r="13" spans="1:11" x14ac:dyDescent="0.2">
      <c r="A13" s="9">
        <v>1959</v>
      </c>
      <c r="B13" s="10">
        <v>44000</v>
      </c>
      <c r="C13" s="11"/>
      <c r="D13" s="11">
        <v>1979</v>
      </c>
      <c r="E13" s="10">
        <v>207000</v>
      </c>
      <c r="F13" s="11"/>
      <c r="G13" s="11">
        <v>1999</v>
      </c>
      <c r="H13" s="10">
        <v>323000</v>
      </c>
      <c r="I13" s="11"/>
      <c r="J13" s="11">
        <v>2019</v>
      </c>
      <c r="K13" s="142">
        <v>116000</v>
      </c>
    </row>
    <row r="14" spans="1:11" x14ac:dyDescent="0.2">
      <c r="A14" s="9">
        <v>1960</v>
      </c>
      <c r="B14" s="10">
        <v>44000</v>
      </c>
      <c r="C14" s="11"/>
      <c r="D14" s="11">
        <v>1980</v>
      </c>
      <c r="E14" s="10">
        <v>240000</v>
      </c>
      <c r="F14" s="11"/>
      <c r="G14" s="11">
        <v>2000</v>
      </c>
      <c r="H14" s="10">
        <v>218000</v>
      </c>
      <c r="I14" s="11"/>
      <c r="J14" s="11">
        <v>2020</v>
      </c>
      <c r="K14" s="12">
        <v>171000</v>
      </c>
    </row>
    <row r="15" spans="1:11" x14ac:dyDescent="0.2">
      <c r="A15" s="9">
        <v>1961</v>
      </c>
      <c r="B15" s="10">
        <v>44000</v>
      </c>
      <c r="C15" s="11"/>
      <c r="D15" s="11">
        <v>1981</v>
      </c>
      <c r="E15" s="10">
        <v>337000</v>
      </c>
      <c r="F15" s="11"/>
      <c r="G15" s="11">
        <v>2001</v>
      </c>
      <c r="H15" s="10">
        <v>253000</v>
      </c>
      <c r="I15" s="11"/>
      <c r="J15" s="11">
        <v>2021</v>
      </c>
      <c r="K15" s="12" t="s">
        <v>2</v>
      </c>
    </row>
    <row r="16" spans="1:11" x14ac:dyDescent="0.2">
      <c r="A16" s="9">
        <v>1962</v>
      </c>
      <c r="B16" s="10">
        <v>49000</v>
      </c>
      <c r="C16" s="11"/>
      <c r="D16" s="11">
        <v>1982</v>
      </c>
      <c r="E16" s="10">
        <v>245000</v>
      </c>
      <c r="F16" s="11"/>
      <c r="G16" s="11">
        <v>2002</v>
      </c>
      <c r="H16" s="10">
        <v>253000</v>
      </c>
      <c r="I16" s="11"/>
      <c r="J16" s="11">
        <v>2022</v>
      </c>
      <c r="K16" s="12" t="s">
        <v>2</v>
      </c>
    </row>
    <row r="17" spans="1:11" x14ac:dyDescent="0.2">
      <c r="A17" s="9">
        <v>1963</v>
      </c>
      <c r="B17" s="10">
        <v>49000</v>
      </c>
      <c r="C17" s="11"/>
      <c r="D17" s="11">
        <v>1983</v>
      </c>
      <c r="E17" s="10">
        <v>161000</v>
      </c>
      <c r="F17" s="11"/>
      <c r="G17" s="11">
        <v>2003</v>
      </c>
      <c r="H17" s="10">
        <v>234000</v>
      </c>
      <c r="I17" s="11"/>
      <c r="J17" s="11">
        <v>2023</v>
      </c>
      <c r="K17" s="12" t="s">
        <v>2</v>
      </c>
    </row>
    <row r="18" spans="1:11" x14ac:dyDescent="0.2">
      <c r="A18" s="9">
        <v>1964</v>
      </c>
      <c r="B18" s="10">
        <v>49000</v>
      </c>
      <c r="C18" s="11"/>
      <c r="D18" s="11">
        <v>1984</v>
      </c>
      <c r="E18" s="10">
        <v>190000</v>
      </c>
      <c r="F18" s="11"/>
      <c r="G18" s="11">
        <v>2004</v>
      </c>
      <c r="H18" s="10">
        <v>234000</v>
      </c>
      <c r="I18" s="11"/>
      <c r="J18" s="11">
        <v>2024</v>
      </c>
      <c r="K18" s="12" t="s">
        <v>2</v>
      </c>
    </row>
    <row r="19" spans="1:11" x14ac:dyDescent="0.2">
      <c r="A19" s="9">
        <v>1965</v>
      </c>
      <c r="B19" s="10">
        <v>50000</v>
      </c>
      <c r="C19" s="11"/>
      <c r="D19" s="11">
        <v>1985</v>
      </c>
      <c r="E19" s="10">
        <v>188000</v>
      </c>
      <c r="F19" s="11"/>
      <c r="G19" s="11">
        <v>2005</v>
      </c>
      <c r="H19" s="10">
        <v>263000</v>
      </c>
      <c r="I19" s="11"/>
      <c r="J19" s="11">
        <v>2025</v>
      </c>
      <c r="K19" s="12" t="s">
        <v>2</v>
      </c>
    </row>
    <row r="20" spans="1:11" x14ac:dyDescent="0.2">
      <c r="A20" s="9">
        <v>1966</v>
      </c>
      <c r="B20" s="10">
        <v>55000</v>
      </c>
      <c r="C20" s="11"/>
      <c r="D20" s="11">
        <v>1986</v>
      </c>
      <c r="E20" s="10">
        <v>198000</v>
      </c>
      <c r="F20" s="11"/>
      <c r="G20" s="11">
        <v>2006</v>
      </c>
      <c r="H20" s="10">
        <v>189000</v>
      </c>
      <c r="I20" s="11"/>
      <c r="J20" s="11">
        <v>2026</v>
      </c>
      <c r="K20" s="12" t="s">
        <v>2</v>
      </c>
    </row>
    <row r="21" spans="1:11" x14ac:dyDescent="0.2">
      <c r="A21" s="9">
        <v>1967</v>
      </c>
      <c r="B21" s="10">
        <v>55000</v>
      </c>
      <c r="C21" s="11"/>
      <c r="D21" s="11">
        <v>1987</v>
      </c>
      <c r="E21" s="10">
        <v>198000</v>
      </c>
      <c r="F21" s="11"/>
      <c r="G21" s="11">
        <v>2007</v>
      </c>
      <c r="H21" s="10">
        <v>189000</v>
      </c>
      <c r="I21" s="11"/>
      <c r="J21" s="11">
        <v>2027</v>
      </c>
      <c r="K21" s="12" t="s">
        <v>2</v>
      </c>
    </row>
    <row r="22" spans="1:11" ht="15" thickBot="1" x14ac:dyDescent="0.25">
      <c r="A22" s="13">
        <v>1968</v>
      </c>
      <c r="B22" s="14">
        <v>67000</v>
      </c>
      <c r="C22" s="15"/>
      <c r="D22" s="15">
        <v>1988</v>
      </c>
      <c r="E22" s="14">
        <v>260000</v>
      </c>
      <c r="F22" s="15"/>
      <c r="G22" s="15">
        <v>2008</v>
      </c>
      <c r="H22" s="14">
        <v>229000</v>
      </c>
      <c r="I22" s="15"/>
      <c r="J22" s="15">
        <v>2028</v>
      </c>
      <c r="K22" s="160" t="s">
        <v>2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9"/>
  <sheetViews>
    <sheetView topLeftCell="A19" zoomScale="82" zoomScaleNormal="82" workbookViewId="0">
      <selection sqref="A1:J1"/>
    </sheetView>
  </sheetViews>
  <sheetFormatPr defaultColWidth="9.140625" defaultRowHeight="15" x14ac:dyDescent="0.25"/>
  <cols>
    <col min="1" max="1" width="13.140625" style="27" customWidth="1"/>
    <col min="2" max="10" width="12.5703125" style="27" customWidth="1"/>
    <col min="11" max="13" width="9.140625" style="27"/>
    <col min="14" max="14" width="12.5703125" style="27" customWidth="1"/>
    <col min="15" max="16384" width="9.140625" style="27"/>
  </cols>
  <sheetData>
    <row r="1" spans="1:14" ht="25.5" customHeight="1" thickBot="1" x14ac:dyDescent="0.3">
      <c r="A1" s="204" t="s">
        <v>244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4" ht="15.75" customHeight="1" thickTop="1" thickBot="1" x14ac:dyDescent="0.3">
      <c r="A2" s="28" t="s">
        <v>27</v>
      </c>
      <c r="B2" s="57" t="s">
        <v>192</v>
      </c>
      <c r="C2" s="29" t="s">
        <v>193</v>
      </c>
      <c r="D2" s="29" t="s">
        <v>71</v>
      </c>
      <c r="E2" s="29" t="s">
        <v>215</v>
      </c>
      <c r="F2" s="29" t="s">
        <v>159</v>
      </c>
      <c r="G2" s="57" t="s">
        <v>72</v>
      </c>
      <c r="H2" s="29" t="s">
        <v>22</v>
      </c>
      <c r="I2" s="29" t="s">
        <v>73</v>
      </c>
      <c r="J2" s="30" t="s">
        <v>74</v>
      </c>
      <c r="N2" s="29"/>
    </row>
    <row r="3" spans="1:14" x14ac:dyDescent="0.25">
      <c r="A3" s="31"/>
      <c r="B3" s="32" t="s">
        <v>37</v>
      </c>
      <c r="C3" s="32" t="s">
        <v>37</v>
      </c>
      <c r="D3" s="32" t="s">
        <v>37</v>
      </c>
      <c r="E3" s="32" t="s">
        <v>37</v>
      </c>
      <c r="F3" s="32" t="s">
        <v>37</v>
      </c>
      <c r="G3" s="32" t="s">
        <v>37</v>
      </c>
      <c r="H3" s="32" t="s">
        <v>37</v>
      </c>
      <c r="I3" s="32" t="s">
        <v>37</v>
      </c>
      <c r="J3" s="33"/>
      <c r="N3" s="34"/>
    </row>
    <row r="4" spans="1:14" x14ac:dyDescent="0.25">
      <c r="A4" s="183" t="s">
        <v>44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4" x14ac:dyDescent="0.25">
      <c r="A5" s="26" t="s">
        <v>188</v>
      </c>
      <c r="B5" s="20">
        <v>299.8</v>
      </c>
      <c r="C5" s="20">
        <v>248.6</v>
      </c>
      <c r="D5" s="20">
        <v>261.2</v>
      </c>
      <c r="E5" s="20">
        <v>287.60000000000002</v>
      </c>
      <c r="F5" s="20">
        <v>254.8</v>
      </c>
      <c r="G5" s="20">
        <v>274.8</v>
      </c>
      <c r="H5" s="20">
        <v>273.60000000000002</v>
      </c>
      <c r="I5" s="35">
        <f>AVERAGE(B5:H5)</f>
        <v>271.48571428571421</v>
      </c>
      <c r="J5" s="36">
        <f>((STDEV(B5:H5)/AVERAGE((B5:H5))*100))</f>
        <v>6.6993785493970517</v>
      </c>
      <c r="M5" s="37"/>
      <c r="N5" s="38"/>
    </row>
    <row r="6" spans="1:14" x14ac:dyDescent="0.25">
      <c r="A6" s="26" t="s">
        <v>186</v>
      </c>
      <c r="B6" s="20">
        <v>292.7</v>
      </c>
      <c r="C6" s="20">
        <v>269.60000000000002</v>
      </c>
      <c r="D6" s="20">
        <v>265.5</v>
      </c>
      <c r="E6" s="20">
        <v>276</v>
      </c>
      <c r="F6" s="20">
        <v>204.4</v>
      </c>
      <c r="G6" s="20">
        <v>202.4</v>
      </c>
      <c r="H6" s="20">
        <v>346.8</v>
      </c>
      <c r="I6" s="35">
        <f t="shared" ref="I6:I9" si="0">AVERAGE(B6:H6)</f>
        <v>265.34285714285716</v>
      </c>
      <c r="J6" s="36">
        <f t="shared" ref="J6:J9" si="1">((STDEV(B6:H6)/AVERAGE((B6:H6))*100))</f>
        <v>18.963283827898437</v>
      </c>
      <c r="M6" s="37"/>
      <c r="N6" s="38"/>
    </row>
    <row r="7" spans="1:14" x14ac:dyDescent="0.25">
      <c r="A7" s="25" t="s">
        <v>157</v>
      </c>
      <c r="B7" s="20">
        <v>344.9</v>
      </c>
      <c r="C7" s="20">
        <v>342.8</v>
      </c>
      <c r="D7" s="20">
        <v>294.60000000000002</v>
      </c>
      <c r="E7" s="20">
        <v>305</v>
      </c>
      <c r="F7" s="20">
        <v>253.8</v>
      </c>
      <c r="G7" s="20">
        <v>250.7</v>
      </c>
      <c r="H7" s="20">
        <v>351</v>
      </c>
      <c r="I7" s="35">
        <f t="shared" si="0"/>
        <v>306.11428571428576</v>
      </c>
      <c r="J7" s="36">
        <f t="shared" si="1"/>
        <v>13.863671324859267</v>
      </c>
      <c r="M7" s="37"/>
      <c r="N7" s="38"/>
    </row>
    <row r="8" spans="1:14" x14ac:dyDescent="0.25">
      <c r="A8" s="25" t="s">
        <v>187</v>
      </c>
      <c r="B8" s="20">
        <v>368.6</v>
      </c>
      <c r="C8" s="20">
        <v>340.5</v>
      </c>
      <c r="D8" s="20">
        <v>293.2</v>
      </c>
      <c r="E8" s="20">
        <v>320.3</v>
      </c>
      <c r="F8" s="20">
        <v>322.89999999999998</v>
      </c>
      <c r="G8" s="20">
        <v>246.9</v>
      </c>
      <c r="H8" s="20">
        <v>360</v>
      </c>
      <c r="I8" s="35">
        <f t="shared" si="0"/>
        <v>321.7714285714286</v>
      </c>
      <c r="J8" s="36">
        <f t="shared" si="1"/>
        <v>12.957804484108856</v>
      </c>
      <c r="N8" s="39"/>
    </row>
    <row r="9" spans="1:14" x14ac:dyDescent="0.25">
      <c r="A9" s="25" t="s">
        <v>196</v>
      </c>
      <c r="B9" s="20">
        <v>363</v>
      </c>
      <c r="C9" s="20">
        <v>280.89999999999998</v>
      </c>
      <c r="D9" s="20">
        <v>244.4</v>
      </c>
      <c r="E9" s="20">
        <v>331.1</v>
      </c>
      <c r="F9" s="20">
        <v>336.8</v>
      </c>
      <c r="G9" s="20">
        <v>280.60000000000002</v>
      </c>
      <c r="H9" s="20">
        <v>345.1</v>
      </c>
      <c r="I9" s="35">
        <f t="shared" si="0"/>
        <v>311.7</v>
      </c>
      <c r="J9" s="36">
        <f t="shared" si="1"/>
        <v>13.860297151510606</v>
      </c>
      <c r="N9" s="39"/>
    </row>
    <row r="10" spans="1:14" x14ac:dyDescent="0.25">
      <c r="A10" s="183" t="s">
        <v>195</v>
      </c>
      <c r="B10" s="184"/>
      <c r="C10" s="184"/>
      <c r="D10" s="184"/>
      <c r="E10" s="184"/>
      <c r="F10" s="184"/>
      <c r="G10" s="184"/>
      <c r="H10" s="184"/>
      <c r="I10" s="184"/>
      <c r="J10" s="185"/>
      <c r="N10" s="39"/>
    </row>
    <row r="11" spans="1:14" x14ac:dyDescent="0.25">
      <c r="A11" s="25" t="s">
        <v>189</v>
      </c>
      <c r="B11" s="20">
        <v>276.2</v>
      </c>
      <c r="C11" s="20">
        <v>244.7</v>
      </c>
      <c r="D11" s="20">
        <v>272.8</v>
      </c>
      <c r="E11" s="20">
        <v>260.2</v>
      </c>
      <c r="F11" s="20">
        <v>249.3</v>
      </c>
      <c r="G11" s="20">
        <v>181.7</v>
      </c>
      <c r="H11" s="20">
        <v>269.89999999999998</v>
      </c>
      <c r="I11" s="40">
        <f>AVERAGE(B11:H11)</f>
        <v>250.68571428571431</v>
      </c>
      <c r="J11" s="36">
        <f>((STDEV(B11:H11)/AVERAGE(B11:H11))*100)</f>
        <v>13.024656611931892</v>
      </c>
    </row>
    <row r="12" spans="1:14" x14ac:dyDescent="0.25">
      <c r="A12" s="25" t="s">
        <v>197</v>
      </c>
      <c r="B12" s="20">
        <v>288.60000000000002</v>
      </c>
      <c r="C12" s="20">
        <v>252.6</v>
      </c>
      <c r="D12" s="20">
        <v>250.2</v>
      </c>
      <c r="E12" s="20">
        <v>264.5</v>
      </c>
      <c r="F12" s="20">
        <v>253.4</v>
      </c>
      <c r="G12" s="20">
        <v>237.3</v>
      </c>
      <c r="H12" s="20">
        <v>284.8</v>
      </c>
      <c r="I12" s="40">
        <f t="shared" ref="I12:I26" si="2">AVERAGE(B12:H12)</f>
        <v>261.62857142857143</v>
      </c>
      <c r="J12" s="36">
        <f t="shared" ref="J12:J26" si="3">((STDEV(B12:H12)/AVERAGE(B12:H12))*100)</f>
        <v>7.2257918975996125</v>
      </c>
      <c r="N12" s="38"/>
    </row>
    <row r="13" spans="1:14" x14ac:dyDescent="0.25">
      <c r="A13" s="25" t="s">
        <v>198</v>
      </c>
      <c r="B13" s="20">
        <v>260.3</v>
      </c>
      <c r="C13" s="20">
        <v>206.5</v>
      </c>
      <c r="D13" s="20">
        <v>265</v>
      </c>
      <c r="E13" s="20">
        <v>221.6</v>
      </c>
      <c r="F13" s="20">
        <v>130.80000000000001</v>
      </c>
      <c r="G13" s="20">
        <v>210.1</v>
      </c>
      <c r="H13" s="20">
        <v>243.9</v>
      </c>
      <c r="I13" s="40">
        <f t="shared" si="2"/>
        <v>219.74285714285716</v>
      </c>
      <c r="J13" s="36">
        <f t="shared" si="3"/>
        <v>20.737499069400862</v>
      </c>
      <c r="N13" s="38"/>
    </row>
    <row r="14" spans="1:14" x14ac:dyDescent="0.25">
      <c r="A14" s="25" t="s">
        <v>48</v>
      </c>
      <c r="B14" s="20">
        <v>263.7</v>
      </c>
      <c r="C14" s="20">
        <v>239.1</v>
      </c>
      <c r="D14" s="20">
        <v>279.10000000000002</v>
      </c>
      <c r="E14" s="20">
        <v>214.7</v>
      </c>
      <c r="F14" s="20">
        <v>271.39999999999998</v>
      </c>
      <c r="G14" s="20">
        <v>189</v>
      </c>
      <c r="H14" s="20">
        <v>289.5</v>
      </c>
      <c r="I14" s="40">
        <f t="shared" si="2"/>
        <v>249.5</v>
      </c>
      <c r="J14" s="36">
        <f t="shared" si="3"/>
        <v>14.759860291436382</v>
      </c>
      <c r="N14" s="38"/>
    </row>
    <row r="15" spans="1:14" x14ac:dyDescent="0.25">
      <c r="A15" s="25" t="s">
        <v>50</v>
      </c>
      <c r="B15" s="20">
        <v>281.10000000000002</v>
      </c>
      <c r="C15" s="20">
        <v>227.2</v>
      </c>
      <c r="D15" s="20">
        <v>215.6</v>
      </c>
      <c r="E15" s="20">
        <v>234.8</v>
      </c>
      <c r="F15" s="20">
        <v>278.39999999999998</v>
      </c>
      <c r="G15" s="20">
        <v>228.1</v>
      </c>
      <c r="H15" s="20">
        <v>210.9</v>
      </c>
      <c r="I15" s="40">
        <f t="shared" si="2"/>
        <v>239.44285714285712</v>
      </c>
      <c r="J15" s="36">
        <f t="shared" si="3"/>
        <v>11.979022381073644</v>
      </c>
      <c r="N15" s="38"/>
    </row>
    <row r="16" spans="1:14" x14ac:dyDescent="0.25">
      <c r="A16" s="26" t="s">
        <v>199</v>
      </c>
      <c r="B16" s="20">
        <v>289.10000000000002</v>
      </c>
      <c r="C16" s="20">
        <v>243.3</v>
      </c>
      <c r="D16" s="20">
        <v>243.5</v>
      </c>
      <c r="E16" s="20">
        <v>246</v>
      </c>
      <c r="F16" s="20">
        <v>232</v>
      </c>
      <c r="G16" s="20">
        <v>257.7</v>
      </c>
      <c r="H16" s="20">
        <v>287.7</v>
      </c>
      <c r="I16" s="40">
        <f t="shared" si="2"/>
        <v>257.04285714285714</v>
      </c>
      <c r="J16" s="36">
        <f t="shared" si="3"/>
        <v>8.8277511486153788</v>
      </c>
      <c r="N16" s="38"/>
    </row>
    <row r="17" spans="1:14" x14ac:dyDescent="0.25">
      <c r="A17" s="25" t="s">
        <v>158</v>
      </c>
      <c r="B17" s="20">
        <v>225.3</v>
      </c>
      <c r="C17" s="20">
        <v>234.1</v>
      </c>
      <c r="D17" s="20">
        <v>247.9</v>
      </c>
      <c r="E17" s="20">
        <v>227.9</v>
      </c>
      <c r="F17" s="20">
        <v>200.6</v>
      </c>
      <c r="G17" s="20">
        <v>193.2</v>
      </c>
      <c r="H17" s="20">
        <v>234.9</v>
      </c>
      <c r="I17" s="40">
        <f t="shared" si="2"/>
        <v>223.41428571428574</v>
      </c>
      <c r="J17" s="36">
        <f t="shared" si="3"/>
        <v>8.7686918827516731</v>
      </c>
      <c r="N17" s="38"/>
    </row>
    <row r="18" spans="1:14" x14ac:dyDescent="0.25">
      <c r="A18" s="26" t="s">
        <v>200</v>
      </c>
      <c r="B18" s="20">
        <v>202.7</v>
      </c>
      <c r="C18" s="20">
        <v>146.69999999999999</v>
      </c>
      <c r="D18" s="20">
        <v>203.5</v>
      </c>
      <c r="E18" s="20">
        <v>180.6</v>
      </c>
      <c r="F18" s="20">
        <v>145.1</v>
      </c>
      <c r="G18" s="20">
        <v>131.30000000000001</v>
      </c>
      <c r="H18" s="20">
        <v>182.1</v>
      </c>
      <c r="I18" s="40">
        <f t="shared" si="2"/>
        <v>170.28571428571428</v>
      </c>
      <c r="J18" s="36">
        <f t="shared" si="3"/>
        <v>17.138411710582847</v>
      </c>
      <c r="N18" s="38"/>
    </row>
    <row r="19" spans="1:14" x14ac:dyDescent="0.25">
      <c r="A19" s="26" t="s">
        <v>201</v>
      </c>
      <c r="B19" s="20">
        <v>285</v>
      </c>
      <c r="C19" s="20">
        <v>275.39999999999998</v>
      </c>
      <c r="D19" s="20">
        <v>291.7</v>
      </c>
      <c r="E19" s="20">
        <v>227.7</v>
      </c>
      <c r="F19" s="20">
        <v>237.8</v>
      </c>
      <c r="G19" s="20">
        <v>256.39999999999998</v>
      </c>
      <c r="H19" s="20">
        <v>277</v>
      </c>
      <c r="I19" s="40">
        <f t="shared" si="2"/>
        <v>264.42857142857144</v>
      </c>
      <c r="J19" s="36">
        <f t="shared" si="3"/>
        <v>9.2218817830315878</v>
      </c>
      <c r="N19" s="38"/>
    </row>
    <row r="20" spans="1:14" x14ac:dyDescent="0.25">
      <c r="A20" s="26" t="s">
        <v>202</v>
      </c>
      <c r="B20" s="20">
        <v>281.8</v>
      </c>
      <c r="C20" s="20">
        <v>258.2</v>
      </c>
      <c r="D20" s="20">
        <v>280.89999999999998</v>
      </c>
      <c r="E20" s="20">
        <v>252.2</v>
      </c>
      <c r="F20" s="20">
        <v>233.6</v>
      </c>
      <c r="G20" s="20">
        <v>231.6</v>
      </c>
      <c r="H20" s="20">
        <v>310.7</v>
      </c>
      <c r="I20" s="40">
        <f t="shared" si="2"/>
        <v>264.14285714285711</v>
      </c>
      <c r="J20" s="36">
        <f t="shared" si="3"/>
        <v>10.851976320883375</v>
      </c>
      <c r="N20" s="38"/>
    </row>
    <row r="21" spans="1:14" x14ac:dyDescent="0.25">
      <c r="A21" s="26" t="s">
        <v>203</v>
      </c>
      <c r="B21" s="20">
        <v>280.8</v>
      </c>
      <c r="C21" s="20">
        <v>242.2</v>
      </c>
      <c r="D21" s="20">
        <v>284.89999999999998</v>
      </c>
      <c r="E21" s="20">
        <v>249.8</v>
      </c>
      <c r="F21" s="20">
        <v>251</v>
      </c>
      <c r="G21" s="20">
        <v>239.1</v>
      </c>
      <c r="H21" s="20">
        <v>293</v>
      </c>
      <c r="I21" s="40">
        <f t="shared" si="2"/>
        <v>262.97142857142859</v>
      </c>
      <c r="J21" s="36">
        <f t="shared" si="3"/>
        <v>8.5293093415295846</v>
      </c>
      <c r="N21" s="38"/>
    </row>
    <row r="22" spans="1:14" x14ac:dyDescent="0.25">
      <c r="A22" s="26" t="s">
        <v>204</v>
      </c>
      <c r="B22" s="20">
        <v>261.7</v>
      </c>
      <c r="C22" s="20">
        <v>264</v>
      </c>
      <c r="D22" s="20">
        <v>280.10000000000002</v>
      </c>
      <c r="E22" s="20">
        <v>255.5</v>
      </c>
      <c r="F22" s="20">
        <v>202</v>
      </c>
      <c r="G22" s="20">
        <v>235.3</v>
      </c>
      <c r="H22" s="20">
        <v>296.60000000000002</v>
      </c>
      <c r="I22" s="40">
        <f t="shared" si="2"/>
        <v>256.45714285714291</v>
      </c>
      <c r="J22" s="36">
        <f t="shared" si="3"/>
        <v>11.985617008600085</v>
      </c>
      <c r="N22" s="38">
        <f>259-225</f>
        <v>34</v>
      </c>
    </row>
    <row r="23" spans="1:14" x14ac:dyDescent="0.25">
      <c r="A23" s="26" t="s">
        <v>205</v>
      </c>
      <c r="B23" s="20">
        <v>279.3</v>
      </c>
      <c r="C23" s="20">
        <v>273</v>
      </c>
      <c r="D23" s="20">
        <v>231.2</v>
      </c>
      <c r="E23" s="20">
        <v>186.7</v>
      </c>
      <c r="F23" s="20">
        <v>187.5</v>
      </c>
      <c r="G23" s="20">
        <v>185.8</v>
      </c>
      <c r="H23" s="20">
        <v>271.10000000000002</v>
      </c>
      <c r="I23" s="40">
        <f t="shared" si="2"/>
        <v>230.65714285714284</v>
      </c>
      <c r="J23" s="36">
        <f t="shared" si="3"/>
        <v>19.064348663390007</v>
      </c>
      <c r="N23" s="38"/>
    </row>
    <row r="24" spans="1:14" x14ac:dyDescent="0.25">
      <c r="A24" s="26" t="s">
        <v>206</v>
      </c>
      <c r="B24" s="20">
        <v>274.39999999999998</v>
      </c>
      <c r="C24" s="20">
        <v>292.3</v>
      </c>
      <c r="D24" s="20">
        <v>303</v>
      </c>
      <c r="E24" s="20">
        <v>274.7</v>
      </c>
      <c r="F24" s="20">
        <v>245</v>
      </c>
      <c r="G24" s="20">
        <v>224.8</v>
      </c>
      <c r="H24" s="20">
        <v>265.3</v>
      </c>
      <c r="I24" s="40">
        <f t="shared" si="2"/>
        <v>268.5</v>
      </c>
      <c r="J24" s="36">
        <f t="shared" si="3"/>
        <v>9.9728972559519491</v>
      </c>
      <c r="N24" s="38"/>
    </row>
    <row r="25" spans="1:14" x14ac:dyDescent="0.25">
      <c r="A25" s="25" t="s">
        <v>207</v>
      </c>
      <c r="B25" s="20">
        <v>280.2</v>
      </c>
      <c r="C25" s="20">
        <v>271.10000000000002</v>
      </c>
      <c r="D25" s="20">
        <v>283.2</v>
      </c>
      <c r="E25" s="20">
        <v>255.6</v>
      </c>
      <c r="F25" s="20">
        <v>286.3</v>
      </c>
      <c r="G25" s="20">
        <v>257.8</v>
      </c>
      <c r="H25" s="20">
        <v>285</v>
      </c>
      <c r="I25" s="40">
        <f t="shared" si="2"/>
        <v>274.17142857142852</v>
      </c>
      <c r="J25" s="36">
        <f t="shared" si="3"/>
        <v>4.7194697686051859</v>
      </c>
      <c r="N25" s="38"/>
    </row>
    <row r="26" spans="1:14" x14ac:dyDescent="0.25">
      <c r="A26" s="25" t="s">
        <v>208</v>
      </c>
      <c r="B26" s="120">
        <v>287.39999999999998</v>
      </c>
      <c r="C26" s="120">
        <v>242.4</v>
      </c>
      <c r="D26" s="120">
        <v>283.39999999999998</v>
      </c>
      <c r="E26" s="120">
        <v>275.89999999999998</v>
      </c>
      <c r="F26" s="120">
        <v>261.10000000000002</v>
      </c>
      <c r="G26" s="120">
        <v>206.9</v>
      </c>
      <c r="H26" s="120">
        <v>286.3</v>
      </c>
      <c r="I26" s="40">
        <f t="shared" si="2"/>
        <v>263.3428571428571</v>
      </c>
      <c r="J26" s="36">
        <f t="shared" si="3"/>
        <v>11.280882569415237</v>
      </c>
      <c r="N26" s="38"/>
    </row>
    <row r="27" spans="1:14" x14ac:dyDescent="0.25">
      <c r="A27" s="183" t="s">
        <v>52</v>
      </c>
      <c r="B27" s="184"/>
      <c r="C27" s="184"/>
      <c r="D27" s="184"/>
      <c r="E27" s="184"/>
      <c r="F27" s="184"/>
      <c r="G27" s="184"/>
      <c r="H27" s="184"/>
      <c r="I27" s="184"/>
      <c r="J27" s="185"/>
    </row>
    <row r="28" spans="1:14" x14ac:dyDescent="0.25">
      <c r="A28" s="19" t="s">
        <v>58</v>
      </c>
      <c r="B28" s="20">
        <v>257.3</v>
      </c>
      <c r="C28" s="20">
        <v>212.9</v>
      </c>
      <c r="D28" s="20">
        <v>226.7</v>
      </c>
      <c r="E28" s="20">
        <v>238.6</v>
      </c>
      <c r="F28" s="20">
        <v>241.7</v>
      </c>
      <c r="G28" s="20">
        <v>217</v>
      </c>
      <c r="H28" s="20">
        <v>270.5</v>
      </c>
      <c r="I28" s="35">
        <f>AVERAGE(B28:H28)</f>
        <v>237.81428571428572</v>
      </c>
      <c r="J28" s="36">
        <f>((STDEV(B28:H28)/AVERAGE(B28:H28))*100)</f>
        <v>8.822487929879486</v>
      </c>
      <c r="N28" s="39"/>
    </row>
    <row r="29" spans="1:14" x14ac:dyDescent="0.25">
      <c r="A29" s="19" t="s">
        <v>56</v>
      </c>
      <c r="B29" s="20">
        <v>296</v>
      </c>
      <c r="C29" s="20">
        <v>249.6</v>
      </c>
      <c r="D29" s="20">
        <v>292.2</v>
      </c>
      <c r="E29" s="20">
        <v>260.5</v>
      </c>
      <c r="F29" s="20">
        <v>272.7</v>
      </c>
      <c r="G29" s="20">
        <v>217.2</v>
      </c>
      <c r="H29" s="20">
        <v>286.8</v>
      </c>
      <c r="I29" s="35">
        <f t="shared" ref="I29:I42" si="4">AVERAGE(B29:H29)</f>
        <v>267.85714285714283</v>
      </c>
      <c r="J29" s="36">
        <f t="shared" ref="J29:J42" si="5">((STDEV(B29:H29)/AVERAGE(B29:H29))*100)</f>
        <v>10.471625265626333</v>
      </c>
      <c r="N29" s="39"/>
    </row>
    <row r="30" spans="1:14" x14ac:dyDescent="0.25">
      <c r="A30" s="24" t="s">
        <v>57</v>
      </c>
      <c r="B30" s="20">
        <v>291.3</v>
      </c>
      <c r="C30" s="20">
        <v>272.7</v>
      </c>
      <c r="D30" s="20">
        <v>249.4</v>
      </c>
      <c r="E30" s="20">
        <v>269.5</v>
      </c>
      <c r="F30" s="20">
        <v>237.9</v>
      </c>
      <c r="G30" s="20">
        <v>234.5</v>
      </c>
      <c r="H30" s="20">
        <v>252.8</v>
      </c>
      <c r="I30" s="35">
        <f t="shared" si="4"/>
        <v>258.3</v>
      </c>
      <c r="J30" s="36">
        <f t="shared" si="5"/>
        <v>7.9244752336662945</v>
      </c>
      <c r="N30" s="39"/>
    </row>
    <row r="31" spans="1:14" x14ac:dyDescent="0.25">
      <c r="A31" s="19" t="s">
        <v>60</v>
      </c>
      <c r="B31" s="20">
        <v>283.8</v>
      </c>
      <c r="C31" s="20">
        <v>244.8</v>
      </c>
      <c r="D31" s="20">
        <v>289.60000000000002</v>
      </c>
      <c r="E31" s="20">
        <v>277.60000000000002</v>
      </c>
      <c r="F31" s="20">
        <v>265.5</v>
      </c>
      <c r="G31" s="20">
        <v>200.9</v>
      </c>
      <c r="H31" s="20">
        <v>275.3</v>
      </c>
      <c r="I31" s="35">
        <f t="shared" si="4"/>
        <v>262.50000000000006</v>
      </c>
      <c r="J31" s="36">
        <f t="shared" si="5"/>
        <v>11.738444568033424</v>
      </c>
      <c r="N31" s="39"/>
    </row>
    <row r="32" spans="1:14" x14ac:dyDescent="0.25">
      <c r="A32" s="23" t="s">
        <v>55</v>
      </c>
      <c r="B32" s="20">
        <v>280.8</v>
      </c>
      <c r="C32" s="20">
        <v>253.9</v>
      </c>
      <c r="D32" s="20">
        <v>311.8</v>
      </c>
      <c r="E32" s="20">
        <v>283.3</v>
      </c>
      <c r="F32" s="20">
        <v>277.39999999999998</v>
      </c>
      <c r="G32" s="20">
        <v>229.8</v>
      </c>
      <c r="H32" s="20">
        <v>282.10000000000002</v>
      </c>
      <c r="I32" s="35">
        <f t="shared" si="4"/>
        <v>274.15714285714284</v>
      </c>
      <c r="J32" s="36">
        <f t="shared" si="5"/>
        <v>9.4134614545805029</v>
      </c>
      <c r="M32" s="37"/>
      <c r="N32" s="39"/>
    </row>
    <row r="33" spans="1:14" x14ac:dyDescent="0.25">
      <c r="A33" s="24" t="s">
        <v>61</v>
      </c>
      <c r="B33" s="20">
        <v>251.7</v>
      </c>
      <c r="C33" s="20">
        <v>228.8</v>
      </c>
      <c r="D33" s="20">
        <v>240.4</v>
      </c>
      <c r="E33" s="20">
        <v>267.2</v>
      </c>
      <c r="F33" s="20">
        <v>222.1</v>
      </c>
      <c r="G33" s="20">
        <v>198.8</v>
      </c>
      <c r="H33" s="20">
        <v>280.39999999999998</v>
      </c>
      <c r="I33" s="35">
        <f t="shared" si="4"/>
        <v>241.3428571428571</v>
      </c>
      <c r="J33" s="36">
        <f t="shared" si="5"/>
        <v>11.52220711224604</v>
      </c>
      <c r="N33" s="39"/>
    </row>
    <row r="34" spans="1:14" x14ac:dyDescent="0.25">
      <c r="A34" s="23" t="s">
        <v>53</v>
      </c>
      <c r="B34" s="20">
        <v>301.2</v>
      </c>
      <c r="C34" s="20">
        <v>244</v>
      </c>
      <c r="D34" s="20">
        <v>316.2</v>
      </c>
      <c r="E34" s="20">
        <v>280.60000000000002</v>
      </c>
      <c r="F34" s="20">
        <v>302</v>
      </c>
      <c r="G34" s="20">
        <v>224.4</v>
      </c>
      <c r="H34" s="20">
        <v>273.3</v>
      </c>
      <c r="I34" s="35">
        <f t="shared" si="4"/>
        <v>277.3857142857143</v>
      </c>
      <c r="J34" s="36">
        <f t="shared" si="5"/>
        <v>11.982647444233445</v>
      </c>
      <c r="N34" s="39"/>
    </row>
    <row r="35" spans="1:14" x14ac:dyDescent="0.25">
      <c r="A35" s="19" t="s">
        <v>209</v>
      </c>
      <c r="B35" s="20">
        <v>286</v>
      </c>
      <c r="C35" s="20">
        <v>258.10000000000002</v>
      </c>
      <c r="D35" s="20">
        <v>289.2</v>
      </c>
      <c r="E35" s="20">
        <v>264.7</v>
      </c>
      <c r="F35" s="20">
        <v>242.8</v>
      </c>
      <c r="G35" s="20">
        <v>221.6</v>
      </c>
      <c r="H35" s="20">
        <v>282.2</v>
      </c>
      <c r="I35" s="35">
        <f t="shared" si="4"/>
        <v>263.51428571428568</v>
      </c>
      <c r="J35" s="36">
        <f t="shared" si="5"/>
        <v>9.4632500968814224</v>
      </c>
      <c r="N35" s="39"/>
    </row>
    <row r="36" spans="1:14" x14ac:dyDescent="0.25">
      <c r="A36" s="19" t="s">
        <v>191</v>
      </c>
      <c r="B36" s="20">
        <v>279.2</v>
      </c>
      <c r="C36" s="20">
        <v>256.5</v>
      </c>
      <c r="D36" s="20">
        <v>294.89999999999998</v>
      </c>
      <c r="E36" s="20">
        <v>251.2</v>
      </c>
      <c r="F36" s="20">
        <v>232.6</v>
      </c>
      <c r="G36" s="20">
        <v>227.6</v>
      </c>
      <c r="H36" s="20">
        <v>286.5</v>
      </c>
      <c r="I36" s="35">
        <f t="shared" si="4"/>
        <v>261.21428571428567</v>
      </c>
      <c r="J36" s="36">
        <f t="shared" si="5"/>
        <v>10.090957682737672</v>
      </c>
      <c r="N36" s="39"/>
    </row>
    <row r="37" spans="1:14" x14ac:dyDescent="0.25">
      <c r="A37" s="23" t="s">
        <v>210</v>
      </c>
      <c r="B37" s="20">
        <v>287</v>
      </c>
      <c r="C37" s="20">
        <v>268.2</v>
      </c>
      <c r="D37" s="20">
        <v>266.60000000000002</v>
      </c>
      <c r="E37" s="20">
        <v>268.7</v>
      </c>
      <c r="F37" s="20">
        <v>230.1</v>
      </c>
      <c r="G37" s="20">
        <v>221.7</v>
      </c>
      <c r="H37" s="20">
        <v>287.89999999999998</v>
      </c>
      <c r="I37" s="35">
        <f t="shared" si="4"/>
        <v>261.45714285714286</v>
      </c>
      <c r="J37" s="36">
        <f t="shared" si="5"/>
        <v>9.9245578554911607</v>
      </c>
      <c r="N37" s="39"/>
    </row>
    <row r="38" spans="1:14" x14ac:dyDescent="0.25">
      <c r="A38" s="19" t="s">
        <v>211</v>
      </c>
      <c r="B38" s="20">
        <v>279.7</v>
      </c>
      <c r="C38" s="20">
        <v>264.10000000000002</v>
      </c>
      <c r="D38" s="20">
        <v>281.5</v>
      </c>
      <c r="E38" s="20">
        <v>270.7</v>
      </c>
      <c r="F38" s="20">
        <v>189.8</v>
      </c>
      <c r="G38" s="20">
        <v>236.7</v>
      </c>
      <c r="H38" s="20">
        <v>302.8</v>
      </c>
      <c r="I38" s="35">
        <f t="shared" si="4"/>
        <v>260.75714285714287</v>
      </c>
      <c r="J38" s="36">
        <f t="shared" si="5"/>
        <v>14.246682456382489</v>
      </c>
      <c r="M38" s="42"/>
      <c r="N38" s="39"/>
    </row>
    <row r="39" spans="1:14" x14ac:dyDescent="0.25">
      <c r="A39" s="19" t="s">
        <v>212</v>
      </c>
      <c r="B39" s="20">
        <v>302.3</v>
      </c>
      <c r="C39" s="20">
        <v>242.8</v>
      </c>
      <c r="D39" s="20">
        <v>303.3</v>
      </c>
      <c r="E39" s="20">
        <v>272.8</v>
      </c>
      <c r="F39" s="20">
        <v>262.5</v>
      </c>
      <c r="G39" s="20">
        <v>244.6</v>
      </c>
      <c r="H39" s="20">
        <v>293.89999999999998</v>
      </c>
      <c r="I39" s="35">
        <f t="shared" si="4"/>
        <v>274.59999999999997</v>
      </c>
      <c r="J39" s="36">
        <f t="shared" si="5"/>
        <v>9.4313150759013755</v>
      </c>
      <c r="M39" s="42"/>
      <c r="N39" s="39"/>
    </row>
    <row r="40" spans="1:14" x14ac:dyDescent="0.25">
      <c r="A40" s="19" t="s">
        <v>213</v>
      </c>
      <c r="B40" s="20">
        <v>284.60000000000002</v>
      </c>
      <c r="C40" s="20">
        <v>235.8</v>
      </c>
      <c r="D40" s="20">
        <v>234.2</v>
      </c>
      <c r="E40" s="20">
        <v>244.1</v>
      </c>
      <c r="F40" s="20">
        <v>205</v>
      </c>
      <c r="G40" s="20">
        <v>233.6</v>
      </c>
      <c r="H40" s="20">
        <v>212</v>
      </c>
      <c r="I40" s="35">
        <f t="shared" si="4"/>
        <v>235.61428571428573</v>
      </c>
      <c r="J40" s="36">
        <f t="shared" si="5"/>
        <v>10.920900670196565</v>
      </c>
      <c r="M40" s="37"/>
      <c r="N40" s="39"/>
    </row>
    <row r="41" spans="1:14" x14ac:dyDescent="0.25">
      <c r="A41" s="19" t="s">
        <v>190</v>
      </c>
      <c r="B41" s="20">
        <v>288.39999999999998</v>
      </c>
      <c r="C41" s="20">
        <v>254.3</v>
      </c>
      <c r="D41" s="20">
        <v>297.2</v>
      </c>
      <c r="E41" s="20">
        <v>265</v>
      </c>
      <c r="F41" s="20">
        <v>218.1</v>
      </c>
      <c r="G41" s="20">
        <v>234</v>
      </c>
      <c r="H41" s="20">
        <v>287.39999999999998</v>
      </c>
      <c r="I41" s="35">
        <f t="shared" si="4"/>
        <v>263.48571428571432</v>
      </c>
      <c r="J41" s="36">
        <f t="shared" si="5"/>
        <v>11.327905812441026</v>
      </c>
      <c r="M41" s="37"/>
      <c r="N41" s="39"/>
    </row>
    <row r="42" spans="1:14" x14ac:dyDescent="0.25">
      <c r="A42" s="19" t="s">
        <v>214</v>
      </c>
      <c r="B42" s="20">
        <v>277.10000000000002</v>
      </c>
      <c r="C42" s="20">
        <v>242.5</v>
      </c>
      <c r="D42" s="20">
        <v>218.9</v>
      </c>
      <c r="E42" s="20">
        <v>255.2</v>
      </c>
      <c r="F42" s="20">
        <v>177.6</v>
      </c>
      <c r="G42" s="20">
        <v>229.5</v>
      </c>
      <c r="H42" s="20">
        <v>284.89999999999998</v>
      </c>
      <c r="I42" s="35">
        <f t="shared" si="4"/>
        <v>240.81428571428569</v>
      </c>
      <c r="J42" s="36">
        <f t="shared" si="5"/>
        <v>15.233309344068605</v>
      </c>
      <c r="M42" s="37"/>
      <c r="N42" s="39"/>
    </row>
    <row r="43" spans="1:14" x14ac:dyDescent="0.25">
      <c r="A43" s="23"/>
      <c r="B43" s="20"/>
      <c r="C43" s="20"/>
      <c r="D43" s="35"/>
      <c r="E43" s="20"/>
      <c r="F43" s="35"/>
      <c r="G43" s="20"/>
      <c r="H43" s="20"/>
      <c r="I43" s="35"/>
      <c r="J43" s="36"/>
      <c r="M43" s="37"/>
      <c r="N43" s="39"/>
    </row>
    <row r="44" spans="1:14" x14ac:dyDescent="0.25">
      <c r="A44" s="43" t="s">
        <v>75</v>
      </c>
      <c r="B44" s="44">
        <f>AVERAGE(B5,B6,B7,B8,B9,B11,B12,B13,B14,B15,B16,B17,B18,B19,B20,B21,B22,B23,B24,B25,B26,B28,B29,B30,B31,B32,B33,B34,B35,B36,B37,B38,B39,B40,B41,B42)</f>
        <v>284.25000000000006</v>
      </c>
      <c r="C44" s="44">
        <f t="shared" ref="C44:I44" si="6">AVERAGE(C5,C6,C7,C8,C9,C26,C11,C12,C13,C14,C15,C16,C17,C18,C19,C20,C21,C22,C23,C24,C25,C28,C29,C30,C31,C32,C33,C34,C35,C36,C37,C38,C39,C40,C41,C42)</f>
        <v>253.44999999999996</v>
      </c>
      <c r="D44" s="44">
        <f t="shared" si="6"/>
        <v>269.08333333333326</v>
      </c>
      <c r="E44" s="44">
        <f t="shared" si="6"/>
        <v>258.83611111111111</v>
      </c>
      <c r="F44" s="44">
        <f t="shared" si="6"/>
        <v>239.32777777777787</v>
      </c>
      <c r="G44" s="44">
        <f t="shared" si="6"/>
        <v>224.81666666666669</v>
      </c>
      <c r="H44" s="44">
        <f t="shared" si="6"/>
        <v>281.22222222222223</v>
      </c>
      <c r="I44" s="44">
        <f t="shared" si="6"/>
        <v>258.71230158730162</v>
      </c>
      <c r="J44" s="36"/>
      <c r="M44" s="37"/>
      <c r="N44" s="45"/>
    </row>
    <row r="45" spans="1:14" x14ac:dyDescent="0.25">
      <c r="A45" s="43" t="s">
        <v>76</v>
      </c>
      <c r="B45" s="46">
        <v>27</v>
      </c>
      <c r="C45" s="46">
        <v>35</v>
      </c>
      <c r="D45" s="46">
        <v>63</v>
      </c>
      <c r="E45" s="46">
        <v>38</v>
      </c>
      <c r="F45" s="46">
        <v>27</v>
      </c>
      <c r="G45" s="46">
        <v>42</v>
      </c>
      <c r="H45" s="46">
        <v>41</v>
      </c>
      <c r="I45" s="40">
        <v>23.6</v>
      </c>
      <c r="J45" s="47"/>
      <c r="M45" s="37"/>
      <c r="N45" s="48"/>
    </row>
    <row r="46" spans="1:14" x14ac:dyDescent="0.25">
      <c r="A46" s="43" t="s">
        <v>77</v>
      </c>
      <c r="B46" s="92">
        <v>5.8000000000000003E-2</v>
      </c>
      <c r="C46" s="92">
        <v>8.4000000000000005E-2</v>
      </c>
      <c r="D46" s="92">
        <v>0.14399999999999999</v>
      </c>
      <c r="E46" s="92">
        <v>8.8999999999999996E-2</v>
      </c>
      <c r="F46" s="92">
        <v>5.8000000000000003E-2</v>
      </c>
      <c r="G46" s="92">
        <v>0.114</v>
      </c>
      <c r="H46" s="92">
        <v>0.09</v>
      </c>
      <c r="I46" s="93">
        <v>0.14799999999999999</v>
      </c>
      <c r="J46" s="49"/>
      <c r="M46" s="37"/>
      <c r="N46" s="50"/>
    </row>
    <row r="47" spans="1:14" x14ac:dyDescent="0.25">
      <c r="A47" s="43" t="s">
        <v>78</v>
      </c>
      <c r="B47" s="51" t="s">
        <v>230</v>
      </c>
      <c r="C47" s="51" t="s">
        <v>230</v>
      </c>
      <c r="D47" s="51" t="s">
        <v>232</v>
      </c>
      <c r="E47" s="51" t="s">
        <v>234</v>
      </c>
      <c r="F47" s="51" t="s">
        <v>234</v>
      </c>
      <c r="G47" s="51" t="s">
        <v>236</v>
      </c>
      <c r="H47" s="51" t="s">
        <v>238</v>
      </c>
      <c r="I47" s="52"/>
      <c r="J47" s="47"/>
      <c r="N47" s="53"/>
    </row>
    <row r="48" spans="1:14" ht="15.75" thickBot="1" x14ac:dyDescent="0.3">
      <c r="A48" s="85" t="s">
        <v>79</v>
      </c>
      <c r="B48" s="54" t="s">
        <v>231</v>
      </c>
      <c r="C48" s="54" t="s">
        <v>231</v>
      </c>
      <c r="D48" s="54" t="s">
        <v>233</v>
      </c>
      <c r="E48" s="54" t="s">
        <v>233</v>
      </c>
      <c r="F48" s="54" t="s">
        <v>235</v>
      </c>
      <c r="G48" s="54" t="s">
        <v>237</v>
      </c>
      <c r="H48" s="54" t="s">
        <v>239</v>
      </c>
      <c r="I48" s="55"/>
      <c r="J48" s="56"/>
      <c r="N48" s="53"/>
    </row>
    <row r="49" spans="1:10" ht="15.75" customHeight="1" thickBot="1" x14ac:dyDescent="0.3">
      <c r="A49" s="207" t="s">
        <v>80</v>
      </c>
      <c r="B49" s="208"/>
      <c r="C49" s="208"/>
      <c r="D49" s="208"/>
      <c r="E49" s="208"/>
      <c r="F49" s="208"/>
      <c r="G49" s="208"/>
      <c r="H49" s="208"/>
      <c r="I49" s="208"/>
      <c r="J49" s="209"/>
    </row>
  </sheetData>
  <mergeCells count="5">
    <mergeCell ref="A1:J1"/>
    <mergeCell ref="A4:J4"/>
    <mergeCell ref="A10:J10"/>
    <mergeCell ref="A27:J27"/>
    <mergeCell ref="A49:J4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5"/>
  <sheetViews>
    <sheetView topLeftCell="A13" zoomScale="90" zoomScaleNormal="90" workbookViewId="0">
      <selection activeCell="U21" sqref="U21"/>
    </sheetView>
  </sheetViews>
  <sheetFormatPr defaultColWidth="9.140625" defaultRowHeight="14.25" x14ac:dyDescent="0.2"/>
  <cols>
    <col min="1" max="1" width="14.28515625" style="58" customWidth="1"/>
    <col min="2" max="6" width="9.140625" style="58"/>
    <col min="7" max="7" width="9.5703125" style="58" customWidth="1"/>
    <col min="8" max="12" width="9.140625" style="58"/>
    <col min="13" max="13" width="0" style="58" hidden="1" customWidth="1"/>
    <col min="14" max="14" width="12.85546875" style="58" hidden="1" customWidth="1"/>
    <col min="15" max="15" width="9.140625" style="58"/>
    <col min="16" max="16" width="9.140625" style="59"/>
    <col min="17" max="16384" width="9.140625" style="58"/>
  </cols>
  <sheetData>
    <row r="1" spans="1:17" ht="21.75" customHeight="1" thickBot="1" x14ac:dyDescent="0.25">
      <c r="A1" s="210" t="s">
        <v>243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7" ht="15" thickTop="1" x14ac:dyDescent="0.2">
      <c r="A2" s="195" t="s">
        <v>27</v>
      </c>
      <c r="B2" s="213" t="s">
        <v>81</v>
      </c>
      <c r="C2" s="213" t="s">
        <v>82</v>
      </c>
      <c r="D2" s="213" t="s">
        <v>29</v>
      </c>
      <c r="E2" s="213" t="s">
        <v>30</v>
      </c>
      <c r="F2" s="213" t="s">
        <v>83</v>
      </c>
      <c r="G2" s="213" t="s">
        <v>32</v>
      </c>
      <c r="H2" s="213" t="s">
        <v>143</v>
      </c>
      <c r="I2" s="213" t="s">
        <v>33</v>
      </c>
      <c r="J2" s="215" t="s">
        <v>84</v>
      </c>
      <c r="K2" s="213" t="s">
        <v>85</v>
      </c>
      <c r="L2" s="213" t="s">
        <v>86</v>
      </c>
      <c r="M2" s="213" t="s">
        <v>145</v>
      </c>
      <c r="N2" s="216" t="s">
        <v>87</v>
      </c>
    </row>
    <row r="3" spans="1:17" ht="19.5" customHeight="1" thickBot="1" x14ac:dyDescent="0.25">
      <c r="A3" s="195"/>
      <c r="B3" s="214"/>
      <c r="C3" s="213"/>
      <c r="D3" s="213"/>
      <c r="E3" s="213"/>
      <c r="F3" s="213"/>
      <c r="G3" s="213"/>
      <c r="H3" s="213"/>
      <c r="I3" s="213"/>
      <c r="J3" s="215"/>
      <c r="K3" s="213"/>
      <c r="L3" s="213"/>
      <c r="M3" s="213"/>
      <c r="N3" s="216"/>
    </row>
    <row r="4" spans="1:17" x14ac:dyDescent="0.2">
      <c r="A4" s="60"/>
      <c r="B4" s="61"/>
      <c r="C4" s="62" t="s">
        <v>37</v>
      </c>
      <c r="D4" s="62" t="s">
        <v>38</v>
      </c>
      <c r="E4" s="62" t="s">
        <v>38</v>
      </c>
      <c r="F4" s="62" t="s">
        <v>38</v>
      </c>
      <c r="G4" s="62" t="s">
        <v>38</v>
      </c>
      <c r="H4" s="62" t="s">
        <v>39</v>
      </c>
      <c r="I4" s="62" t="s">
        <v>40</v>
      </c>
      <c r="J4" s="62" t="s">
        <v>41</v>
      </c>
      <c r="K4" s="62" t="s">
        <v>38</v>
      </c>
      <c r="L4" s="62" t="s">
        <v>42</v>
      </c>
      <c r="M4" s="62" t="s">
        <v>43</v>
      </c>
      <c r="N4" s="63" t="s">
        <v>88</v>
      </c>
    </row>
    <row r="5" spans="1:17" x14ac:dyDescent="0.2">
      <c r="A5" s="217" t="s">
        <v>44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7" x14ac:dyDescent="0.2">
      <c r="A6" s="26" t="s">
        <v>188</v>
      </c>
      <c r="B6" s="64" t="s">
        <v>89</v>
      </c>
      <c r="C6" s="35">
        <v>272.27</v>
      </c>
      <c r="D6" s="65">
        <v>57.35</v>
      </c>
      <c r="E6" s="65">
        <v>70.3</v>
      </c>
      <c r="F6" s="66">
        <v>6.2492900000000002</v>
      </c>
      <c r="G6" s="66">
        <v>13.455238100000001</v>
      </c>
      <c r="H6" s="66">
        <v>40.1143</v>
      </c>
      <c r="I6" s="35">
        <v>43</v>
      </c>
      <c r="J6" s="35">
        <v>83.142899999999997</v>
      </c>
      <c r="K6" s="35">
        <v>50.769199999999998</v>
      </c>
      <c r="L6" s="35">
        <v>2.8461500000000002</v>
      </c>
      <c r="M6" s="66"/>
      <c r="N6" s="67"/>
      <c r="P6" s="37"/>
    </row>
    <row r="7" spans="1:17" x14ac:dyDescent="0.2">
      <c r="A7" s="26" t="s">
        <v>186</v>
      </c>
      <c r="B7" s="64" t="s">
        <v>89</v>
      </c>
      <c r="C7" s="35">
        <v>268.33499999999998</v>
      </c>
      <c r="D7" s="65">
        <v>56.292900000000003</v>
      </c>
      <c r="E7" s="65">
        <v>70.742900000000006</v>
      </c>
      <c r="F7" s="66">
        <v>6.7664299999999997</v>
      </c>
      <c r="G7" s="66">
        <v>13.7357143</v>
      </c>
      <c r="H7" s="66">
        <v>41.5</v>
      </c>
      <c r="I7" s="35">
        <v>41.5</v>
      </c>
      <c r="J7" s="35">
        <v>81.285700000000006</v>
      </c>
      <c r="K7" s="35">
        <v>38.461500000000001</v>
      </c>
      <c r="L7" s="35">
        <v>2.2307700000000001</v>
      </c>
      <c r="M7" s="66"/>
      <c r="N7" s="67"/>
      <c r="P7" s="37"/>
    </row>
    <row r="8" spans="1:17" x14ac:dyDescent="0.2">
      <c r="A8" s="25" t="s">
        <v>157</v>
      </c>
      <c r="B8" s="64" t="s">
        <v>89</v>
      </c>
      <c r="C8" s="35">
        <v>308.67500000000001</v>
      </c>
      <c r="D8" s="65">
        <v>57.507100000000001</v>
      </c>
      <c r="E8" s="65">
        <v>71.650000000000006</v>
      </c>
      <c r="F8" s="66">
        <v>6.7692899999999998</v>
      </c>
      <c r="G8" s="66">
        <v>13.8090476</v>
      </c>
      <c r="H8" s="66">
        <v>41.707099999999997</v>
      </c>
      <c r="I8" s="35">
        <v>39.642899999999997</v>
      </c>
      <c r="J8" s="35">
        <v>82.071399999999997</v>
      </c>
      <c r="K8" s="35">
        <v>18.461500000000001</v>
      </c>
      <c r="L8" s="35">
        <v>1.61538</v>
      </c>
      <c r="M8" s="66"/>
      <c r="N8" s="67"/>
      <c r="P8" s="37"/>
    </row>
    <row r="9" spans="1:17" x14ac:dyDescent="0.2">
      <c r="A9" s="25" t="s">
        <v>187</v>
      </c>
      <c r="B9" s="64" t="s">
        <v>89</v>
      </c>
      <c r="C9" s="35">
        <v>321.78100000000001</v>
      </c>
      <c r="D9" s="65">
        <v>57.428600000000003</v>
      </c>
      <c r="E9" s="65">
        <v>71.371399999999994</v>
      </c>
      <c r="F9" s="66">
        <v>8.5685699999999994</v>
      </c>
      <c r="G9" s="66">
        <v>14.1304762</v>
      </c>
      <c r="H9" s="66">
        <v>42.242899999999999</v>
      </c>
      <c r="I9" s="35">
        <v>38.964300000000001</v>
      </c>
      <c r="J9" s="35">
        <v>82.785700000000006</v>
      </c>
      <c r="K9" s="35">
        <v>20</v>
      </c>
      <c r="L9" s="35">
        <v>1.64286</v>
      </c>
      <c r="M9" s="66"/>
      <c r="N9" s="67"/>
      <c r="P9" s="42"/>
    </row>
    <row r="10" spans="1:17" x14ac:dyDescent="0.2">
      <c r="A10" s="25" t="s">
        <v>196</v>
      </c>
      <c r="B10" s="64" t="s">
        <v>89</v>
      </c>
      <c r="C10" s="35">
        <v>311.70999999999998</v>
      </c>
      <c r="D10" s="65">
        <v>58.785699999999999</v>
      </c>
      <c r="E10" s="65">
        <v>70.6357</v>
      </c>
      <c r="F10" s="66">
        <v>4.1128600000000004</v>
      </c>
      <c r="G10" s="66">
        <v>16.743809500000001</v>
      </c>
      <c r="H10" s="66">
        <v>40.35</v>
      </c>
      <c r="I10" s="35">
        <v>39.107100000000003</v>
      </c>
      <c r="J10" s="35">
        <v>86.142899999999997</v>
      </c>
      <c r="K10" s="35">
        <v>20</v>
      </c>
      <c r="L10" s="35">
        <v>1.64286</v>
      </c>
      <c r="M10" s="66"/>
      <c r="N10" s="67"/>
      <c r="P10" s="42"/>
    </row>
    <row r="11" spans="1:17" x14ac:dyDescent="0.2">
      <c r="A11" s="183" t="s">
        <v>195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P11" s="42"/>
    </row>
    <row r="12" spans="1:17" x14ac:dyDescent="0.2">
      <c r="A12" s="25" t="s">
        <v>189</v>
      </c>
      <c r="B12" s="68" t="s">
        <v>240</v>
      </c>
      <c r="C12" s="35">
        <v>250.66200000000001</v>
      </c>
      <c r="D12" s="65">
        <v>62.9071</v>
      </c>
      <c r="E12" s="65">
        <v>71.428600000000003</v>
      </c>
      <c r="F12" s="66">
        <v>6.67</v>
      </c>
      <c r="G12" s="66">
        <v>16.1695238</v>
      </c>
      <c r="H12" s="66">
        <v>42.057099999999998</v>
      </c>
      <c r="I12" s="35">
        <v>36.535699999999999</v>
      </c>
      <c r="J12" s="35">
        <v>83.642899999999997</v>
      </c>
      <c r="K12" s="35">
        <v>12.5</v>
      </c>
      <c r="L12" s="35">
        <v>1.5</v>
      </c>
      <c r="M12" s="66"/>
      <c r="N12" s="67"/>
    </row>
    <row r="13" spans="1:17" x14ac:dyDescent="0.2">
      <c r="A13" s="25" t="s">
        <v>197</v>
      </c>
      <c r="B13" s="64" t="s">
        <v>240</v>
      </c>
      <c r="C13" s="35">
        <v>261.62900000000002</v>
      </c>
      <c r="D13" s="65">
        <v>57.15</v>
      </c>
      <c r="E13" s="65">
        <v>69.578599999999994</v>
      </c>
      <c r="F13" s="66">
        <v>3.4585699999999999</v>
      </c>
      <c r="G13" s="66">
        <v>19.647618999999999</v>
      </c>
      <c r="H13" s="66">
        <v>44.264299999999999</v>
      </c>
      <c r="I13" s="35">
        <v>41.035699999999999</v>
      </c>
      <c r="J13" s="35">
        <v>87.142899999999997</v>
      </c>
      <c r="K13" s="35">
        <v>7.8571</v>
      </c>
      <c r="L13" s="35">
        <v>1.2857099999999999</v>
      </c>
      <c r="M13" s="66"/>
      <c r="N13" s="67"/>
      <c r="P13" s="42"/>
    </row>
    <row r="14" spans="1:17" x14ac:dyDescent="0.2">
      <c r="A14" s="25" t="s">
        <v>198</v>
      </c>
      <c r="B14" s="71" t="s">
        <v>240</v>
      </c>
      <c r="C14" s="41">
        <v>219.767</v>
      </c>
      <c r="D14" s="70">
        <v>61.464300000000001</v>
      </c>
      <c r="E14" s="70">
        <v>70.2</v>
      </c>
      <c r="F14" s="69">
        <v>5.6228600000000002</v>
      </c>
      <c r="G14" s="69">
        <v>15.9638095</v>
      </c>
      <c r="H14" s="69">
        <v>41.914299999999997</v>
      </c>
      <c r="I14" s="41">
        <v>37.928600000000003</v>
      </c>
      <c r="J14" s="41">
        <v>84.357100000000003</v>
      </c>
      <c r="K14" s="41">
        <v>55.714300000000001</v>
      </c>
      <c r="L14" s="41">
        <v>3.0714299999999999</v>
      </c>
      <c r="M14" s="69"/>
      <c r="N14" s="67"/>
      <c r="P14" s="42"/>
      <c r="Q14" s="68"/>
    </row>
    <row r="15" spans="1:17" x14ac:dyDescent="0.2">
      <c r="A15" s="25" t="s">
        <v>48</v>
      </c>
      <c r="B15" s="72" t="s">
        <v>240</v>
      </c>
      <c r="C15" s="35">
        <v>247.595</v>
      </c>
      <c r="D15" s="65">
        <v>60.507100000000001</v>
      </c>
      <c r="E15" s="65">
        <v>71.664299999999997</v>
      </c>
      <c r="F15" s="66">
        <v>3.855</v>
      </c>
      <c r="G15" s="66">
        <v>15.438095199999999</v>
      </c>
      <c r="H15" s="66">
        <v>42.8857</v>
      </c>
      <c r="I15" s="35">
        <v>37.5</v>
      </c>
      <c r="J15" s="35">
        <v>84.5</v>
      </c>
      <c r="K15" s="35">
        <v>3.8462000000000001</v>
      </c>
      <c r="L15" s="35">
        <v>1.15385</v>
      </c>
      <c r="M15" s="66"/>
      <c r="N15" s="67"/>
      <c r="P15" s="37"/>
      <c r="Q15" s="68"/>
    </row>
    <row r="16" spans="1:17" x14ac:dyDescent="0.2">
      <c r="A16" s="25" t="s">
        <v>50</v>
      </c>
      <c r="B16" s="64" t="s">
        <v>240</v>
      </c>
      <c r="C16" s="35">
        <v>238.315</v>
      </c>
      <c r="D16" s="65">
        <v>60.878599999999999</v>
      </c>
      <c r="E16" s="65">
        <v>70.314300000000003</v>
      </c>
      <c r="F16" s="66">
        <v>6.8742900000000002</v>
      </c>
      <c r="G16" s="66">
        <v>15.0704762</v>
      </c>
      <c r="H16" s="66">
        <v>42.421399999999998</v>
      </c>
      <c r="I16" s="35">
        <v>38.142899999999997</v>
      </c>
      <c r="J16" s="35">
        <v>85.571399999999997</v>
      </c>
      <c r="K16" s="35">
        <v>28.928599999999999</v>
      </c>
      <c r="L16" s="35">
        <v>1.9285699999999999</v>
      </c>
      <c r="M16" s="66"/>
      <c r="N16" s="67"/>
      <c r="P16" s="37"/>
      <c r="Q16" s="72"/>
    </row>
    <row r="17" spans="1:19" x14ac:dyDescent="0.2">
      <c r="A17" s="26" t="s">
        <v>199</v>
      </c>
      <c r="B17" s="64" t="s">
        <v>240</v>
      </c>
      <c r="C17" s="40">
        <v>257.48</v>
      </c>
      <c r="D17" s="65">
        <v>62.278599999999997</v>
      </c>
      <c r="E17" s="65">
        <v>70.464299999999994</v>
      </c>
      <c r="F17" s="66">
        <v>5.7957099999999997</v>
      </c>
      <c r="G17" s="66">
        <v>15.2661905</v>
      </c>
      <c r="H17" s="66">
        <v>44.514299999999999</v>
      </c>
      <c r="I17" s="35">
        <v>36.821399999999997</v>
      </c>
      <c r="J17" s="35">
        <v>84.785700000000006</v>
      </c>
      <c r="K17" s="35">
        <v>8.4614999999999991</v>
      </c>
      <c r="L17" s="35">
        <v>1.30769</v>
      </c>
      <c r="M17" s="66"/>
      <c r="N17" s="67"/>
      <c r="P17" s="37"/>
      <c r="Q17" s="72"/>
    </row>
    <row r="18" spans="1:19" x14ac:dyDescent="0.2">
      <c r="A18" s="25" t="s">
        <v>158</v>
      </c>
      <c r="B18" s="64" t="s">
        <v>240</v>
      </c>
      <c r="C18" s="35">
        <v>223.405</v>
      </c>
      <c r="D18" s="65">
        <v>61.971400000000003</v>
      </c>
      <c r="E18" s="65">
        <v>71.7286</v>
      </c>
      <c r="F18" s="66">
        <v>4.0428600000000001</v>
      </c>
      <c r="G18" s="66">
        <v>15.8371429</v>
      </c>
      <c r="H18" s="66">
        <v>40.914299999999997</v>
      </c>
      <c r="I18" s="35">
        <v>38.392899999999997</v>
      </c>
      <c r="J18" s="35">
        <v>87.142899999999997</v>
      </c>
      <c r="K18" s="35">
        <v>0</v>
      </c>
      <c r="L18" s="35">
        <v>1</v>
      </c>
      <c r="M18" s="66"/>
      <c r="N18" s="67"/>
      <c r="P18" s="37"/>
    </row>
    <row r="19" spans="1:19" x14ac:dyDescent="0.2">
      <c r="A19" s="26" t="s">
        <v>200</v>
      </c>
      <c r="B19" s="64" t="s">
        <v>240</v>
      </c>
      <c r="C19" s="35">
        <v>170.3</v>
      </c>
      <c r="D19" s="65">
        <v>63.471400000000003</v>
      </c>
      <c r="E19" s="65">
        <v>72.185699999999997</v>
      </c>
      <c r="F19" s="66">
        <v>5.36</v>
      </c>
      <c r="G19" s="66">
        <v>14.7857143</v>
      </c>
      <c r="H19" s="66">
        <v>42.1</v>
      </c>
      <c r="I19" s="35">
        <v>39.964300000000001</v>
      </c>
      <c r="J19" s="35">
        <v>82.857100000000003</v>
      </c>
      <c r="K19" s="35">
        <v>62.857100000000003</v>
      </c>
      <c r="L19" s="35">
        <v>3.2142900000000001</v>
      </c>
      <c r="M19" s="66"/>
      <c r="N19" s="67"/>
      <c r="P19" s="37"/>
    </row>
    <row r="20" spans="1:19" x14ac:dyDescent="0.2">
      <c r="A20" s="26" t="s">
        <v>201</v>
      </c>
      <c r="B20" s="64" t="s">
        <v>92</v>
      </c>
      <c r="C20" s="35">
        <v>264.97500000000002</v>
      </c>
      <c r="D20" s="65">
        <v>60.128599999999999</v>
      </c>
      <c r="E20" s="65">
        <v>69.242900000000006</v>
      </c>
      <c r="F20" s="66">
        <v>8.2985699999999998</v>
      </c>
      <c r="G20" s="66">
        <v>15.2714286</v>
      </c>
      <c r="H20" s="66">
        <v>43.0929</v>
      </c>
      <c r="I20" s="66">
        <v>40.5</v>
      </c>
      <c r="J20" s="35">
        <v>84.571399999999997</v>
      </c>
      <c r="K20" s="35">
        <v>18.461500000000001</v>
      </c>
      <c r="L20" s="35">
        <v>1.7692300000000001</v>
      </c>
      <c r="M20" s="66"/>
      <c r="N20" s="67"/>
      <c r="P20" s="37"/>
    </row>
    <row r="21" spans="1:19" x14ac:dyDescent="0.2">
      <c r="A21" s="26" t="s">
        <v>202</v>
      </c>
      <c r="B21" s="64" t="s">
        <v>92</v>
      </c>
      <c r="C21" s="35">
        <v>266.52</v>
      </c>
      <c r="D21" s="65">
        <v>56.328600000000002</v>
      </c>
      <c r="E21" s="65">
        <v>68.9786</v>
      </c>
      <c r="F21" s="66">
        <v>5.5792900000000003</v>
      </c>
      <c r="G21" s="66">
        <v>15.8833333</v>
      </c>
      <c r="H21" s="66">
        <v>37.85</v>
      </c>
      <c r="I21" s="66">
        <v>39.535699999999999</v>
      </c>
      <c r="J21" s="35">
        <v>85.928600000000003</v>
      </c>
      <c r="K21" s="35">
        <v>0</v>
      </c>
      <c r="L21" s="35">
        <v>1</v>
      </c>
      <c r="M21" s="66"/>
      <c r="N21" s="67"/>
      <c r="P21" s="37"/>
    </row>
    <row r="22" spans="1:19" x14ac:dyDescent="0.2">
      <c r="A22" s="26" t="s">
        <v>203</v>
      </c>
      <c r="B22" s="64" t="s">
        <v>92</v>
      </c>
      <c r="C22" s="35">
        <v>262.971</v>
      </c>
      <c r="D22" s="65">
        <v>61.671399999999998</v>
      </c>
      <c r="E22" s="65">
        <v>71.185699999999997</v>
      </c>
      <c r="F22" s="66">
        <v>8.4442900000000005</v>
      </c>
      <c r="G22" s="66">
        <v>15.1</v>
      </c>
      <c r="H22" s="66">
        <v>43.121400000000001</v>
      </c>
      <c r="I22" s="35">
        <v>39</v>
      </c>
      <c r="J22" s="35">
        <v>87.142899999999997</v>
      </c>
      <c r="K22" s="35">
        <v>0</v>
      </c>
      <c r="L22" s="35">
        <v>1</v>
      </c>
      <c r="M22" s="66"/>
      <c r="N22" s="67"/>
      <c r="P22" s="37"/>
    </row>
    <row r="23" spans="1:19" x14ac:dyDescent="0.2">
      <c r="A23" s="26" t="s">
        <v>204</v>
      </c>
      <c r="B23" s="64" t="s">
        <v>92</v>
      </c>
      <c r="C23" s="35">
        <v>256.46699999999998</v>
      </c>
      <c r="D23" s="65">
        <v>63.6143</v>
      </c>
      <c r="E23" s="65">
        <v>72.0214</v>
      </c>
      <c r="F23" s="66">
        <v>5.4771400000000003</v>
      </c>
      <c r="G23" s="66">
        <v>17.561904800000001</v>
      </c>
      <c r="H23" s="66">
        <v>42.25</v>
      </c>
      <c r="I23" s="35">
        <v>38.035699999999999</v>
      </c>
      <c r="J23" s="35">
        <v>85.714299999999994</v>
      </c>
      <c r="K23" s="35">
        <v>5.7142999999999997</v>
      </c>
      <c r="L23" s="35">
        <v>1.2142900000000001</v>
      </c>
      <c r="M23" s="66"/>
      <c r="N23" s="67"/>
      <c r="P23" s="37"/>
      <c r="Q23" s="59"/>
      <c r="R23" s="59"/>
      <c r="S23" s="59"/>
    </row>
    <row r="24" spans="1:19" x14ac:dyDescent="0.2">
      <c r="A24" s="26" t="s">
        <v>205</v>
      </c>
      <c r="B24" s="64" t="s">
        <v>92</v>
      </c>
      <c r="C24" s="35">
        <v>230.66200000000001</v>
      </c>
      <c r="D24" s="65">
        <v>64.935699999999997</v>
      </c>
      <c r="E24" s="65">
        <v>71.571399999999997</v>
      </c>
      <c r="F24" s="66">
        <v>6.5728600000000004</v>
      </c>
      <c r="G24" s="66">
        <v>15.5409524</v>
      </c>
      <c r="H24" s="66">
        <v>42.078600000000002</v>
      </c>
      <c r="I24" s="35">
        <v>42.571399999999997</v>
      </c>
      <c r="J24" s="35">
        <v>83.428600000000003</v>
      </c>
      <c r="K24" s="35">
        <v>8.2142999999999997</v>
      </c>
      <c r="L24" s="35">
        <v>1.2857099999999999</v>
      </c>
      <c r="M24" s="66"/>
      <c r="N24" s="67"/>
      <c r="P24" s="37"/>
      <c r="Q24" s="59"/>
      <c r="R24" s="59"/>
      <c r="S24" s="59"/>
    </row>
    <row r="25" spans="1:19" x14ac:dyDescent="0.2">
      <c r="A25" s="26" t="s">
        <v>206</v>
      </c>
      <c r="B25" s="64" t="s">
        <v>92</v>
      </c>
      <c r="C25" s="35">
        <v>268.51</v>
      </c>
      <c r="D25" s="65">
        <v>58.85</v>
      </c>
      <c r="E25" s="65">
        <v>69.8857</v>
      </c>
      <c r="F25" s="66">
        <v>4.99071</v>
      </c>
      <c r="G25" s="66">
        <v>18.661904799999999</v>
      </c>
      <c r="H25" s="66">
        <v>42.792900000000003</v>
      </c>
      <c r="I25" s="35">
        <v>39.75</v>
      </c>
      <c r="J25" s="35">
        <v>87.285700000000006</v>
      </c>
      <c r="K25" s="35">
        <v>0</v>
      </c>
      <c r="L25" s="35">
        <v>1</v>
      </c>
      <c r="M25" s="66"/>
      <c r="N25" s="67"/>
      <c r="P25" s="37"/>
      <c r="Q25" s="42"/>
      <c r="R25" s="68"/>
      <c r="S25" s="59"/>
    </row>
    <row r="26" spans="1:19" x14ac:dyDescent="0.2">
      <c r="A26" s="25" t="s">
        <v>207</v>
      </c>
      <c r="B26" s="64" t="s">
        <v>92</v>
      </c>
      <c r="C26" s="35">
        <v>272.74</v>
      </c>
      <c r="D26" s="65">
        <v>61.0214</v>
      </c>
      <c r="E26" s="65">
        <v>71.0929</v>
      </c>
      <c r="F26" s="66">
        <v>6.1221399999999999</v>
      </c>
      <c r="G26" s="66">
        <v>17.338095200000001</v>
      </c>
      <c r="H26" s="66">
        <v>43.607100000000003</v>
      </c>
      <c r="I26" s="35">
        <v>40.535699999999999</v>
      </c>
      <c r="J26" s="35">
        <v>85.857100000000003</v>
      </c>
      <c r="K26" s="35">
        <v>0</v>
      </c>
      <c r="L26" s="35">
        <v>1</v>
      </c>
      <c r="M26" s="66"/>
      <c r="N26" s="67"/>
      <c r="P26" s="37"/>
      <c r="Q26" s="42"/>
      <c r="R26" s="68"/>
      <c r="S26" s="59"/>
    </row>
    <row r="27" spans="1:19" x14ac:dyDescent="0.2">
      <c r="A27" s="25" t="s">
        <v>208</v>
      </c>
      <c r="B27" s="64" t="s">
        <v>92</v>
      </c>
      <c r="C27" s="121">
        <v>263.33800000000002</v>
      </c>
      <c r="D27" s="125">
        <v>60.878599999999999</v>
      </c>
      <c r="E27" s="125">
        <v>69.928600000000003</v>
      </c>
      <c r="F27" s="126">
        <v>7.1349999999999998</v>
      </c>
      <c r="G27" s="141">
        <v>15.479047599999999</v>
      </c>
      <c r="H27" s="126">
        <v>44.05</v>
      </c>
      <c r="I27" s="121">
        <v>41.607100000000003</v>
      </c>
      <c r="J27" s="121">
        <v>84.214299999999994</v>
      </c>
      <c r="K27" s="121">
        <v>0</v>
      </c>
      <c r="L27" s="121">
        <v>1</v>
      </c>
      <c r="M27" s="126"/>
      <c r="N27" s="127"/>
      <c r="P27" s="37"/>
      <c r="Q27" s="73"/>
      <c r="R27" s="68"/>
      <c r="S27" s="59"/>
    </row>
    <row r="28" spans="1:19" x14ac:dyDescent="0.2">
      <c r="A28" s="183" t="s">
        <v>52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Q28" s="42"/>
      <c r="R28" s="68"/>
      <c r="S28" s="59"/>
    </row>
    <row r="29" spans="1:19" x14ac:dyDescent="0.2">
      <c r="A29" s="19" t="s">
        <v>58</v>
      </c>
      <c r="B29" s="64" t="s">
        <v>94</v>
      </c>
      <c r="C29" s="35">
        <v>237.81</v>
      </c>
      <c r="D29" s="65">
        <v>64.778599999999997</v>
      </c>
      <c r="E29" s="65">
        <v>73.607100000000003</v>
      </c>
      <c r="F29" s="66">
        <v>4.8807099999999997</v>
      </c>
      <c r="G29" s="66">
        <v>14.082381</v>
      </c>
      <c r="H29" s="66">
        <v>42.414299999999997</v>
      </c>
      <c r="I29" s="35">
        <v>36.178600000000003</v>
      </c>
      <c r="J29" s="35">
        <v>84.357100000000003</v>
      </c>
      <c r="K29" s="35">
        <v>16.785699999999999</v>
      </c>
      <c r="L29" s="35">
        <v>1.5714300000000001</v>
      </c>
      <c r="M29" s="66"/>
      <c r="N29" s="67"/>
      <c r="P29" s="42"/>
      <c r="Q29" s="42"/>
      <c r="R29" s="68"/>
      <c r="S29" s="59"/>
    </row>
    <row r="30" spans="1:19" x14ac:dyDescent="0.2">
      <c r="A30" s="19" t="s">
        <v>56</v>
      </c>
      <c r="B30" s="64" t="s">
        <v>95</v>
      </c>
      <c r="C30" s="35">
        <v>268.45999999999998</v>
      </c>
      <c r="D30" s="65">
        <v>61.307099999999998</v>
      </c>
      <c r="E30" s="65">
        <v>71.6357</v>
      </c>
      <c r="F30" s="66">
        <v>3.4842900000000001</v>
      </c>
      <c r="G30" s="66">
        <v>18.0066667</v>
      </c>
      <c r="H30" s="66">
        <v>44.257100000000001</v>
      </c>
      <c r="I30" s="35">
        <v>43.607100000000003</v>
      </c>
      <c r="J30" s="35">
        <v>86.785700000000006</v>
      </c>
      <c r="K30" s="35">
        <v>1.4286000000000001</v>
      </c>
      <c r="L30" s="35">
        <v>1.0714300000000001</v>
      </c>
      <c r="M30" s="66"/>
      <c r="N30" s="67"/>
      <c r="P30" s="42"/>
      <c r="Q30" s="42"/>
      <c r="R30" s="68"/>
      <c r="S30" s="59"/>
    </row>
    <row r="31" spans="1:19" x14ac:dyDescent="0.2">
      <c r="A31" s="24" t="s">
        <v>57</v>
      </c>
      <c r="B31" s="64" t="s">
        <v>95</v>
      </c>
      <c r="C31" s="35">
        <v>258.286</v>
      </c>
      <c r="D31" s="65">
        <v>61.014299999999999</v>
      </c>
      <c r="E31" s="65">
        <v>71.214299999999994</v>
      </c>
      <c r="F31" s="66">
        <v>4.6164300000000003</v>
      </c>
      <c r="G31" s="66">
        <v>14.8566667</v>
      </c>
      <c r="H31" s="66">
        <v>43.764299999999999</v>
      </c>
      <c r="I31" s="35">
        <v>41.321399999999997</v>
      </c>
      <c r="J31" s="35">
        <v>84.071399999999997</v>
      </c>
      <c r="K31" s="35">
        <v>13.928599999999999</v>
      </c>
      <c r="L31" s="35">
        <v>1.5714300000000001</v>
      </c>
      <c r="M31" s="66"/>
      <c r="N31" s="67"/>
      <c r="P31" s="42"/>
      <c r="Q31" s="42"/>
      <c r="R31" s="68"/>
      <c r="S31" s="59"/>
    </row>
    <row r="32" spans="1:19" x14ac:dyDescent="0.2">
      <c r="A32" s="19" t="s">
        <v>60</v>
      </c>
      <c r="B32" s="64" t="s">
        <v>94</v>
      </c>
      <c r="C32" s="35">
        <v>261.565</v>
      </c>
      <c r="D32" s="65">
        <v>64.085700000000003</v>
      </c>
      <c r="E32" s="65">
        <v>71.150000000000006</v>
      </c>
      <c r="F32" s="66">
        <v>6.0271400000000002</v>
      </c>
      <c r="G32" s="66">
        <v>16.072381</v>
      </c>
      <c r="H32" s="66">
        <v>42.735700000000001</v>
      </c>
      <c r="I32" s="35">
        <v>39.035699999999999</v>
      </c>
      <c r="J32" s="35">
        <v>80.714299999999994</v>
      </c>
      <c r="K32" s="35">
        <v>0</v>
      </c>
      <c r="L32" s="35">
        <v>1</v>
      </c>
      <c r="M32" s="66"/>
      <c r="N32" s="67"/>
      <c r="P32" s="42"/>
      <c r="Q32" s="42"/>
      <c r="R32" s="68"/>
      <c r="S32" s="59"/>
    </row>
    <row r="33" spans="1:19" x14ac:dyDescent="0.2">
      <c r="A33" s="23" t="s">
        <v>55</v>
      </c>
      <c r="B33" s="64" t="s">
        <v>92</v>
      </c>
      <c r="C33" s="35">
        <v>273.89999999999998</v>
      </c>
      <c r="D33" s="65">
        <v>62.5929</v>
      </c>
      <c r="E33" s="65">
        <v>69.7286</v>
      </c>
      <c r="F33" s="66">
        <v>6.8521400000000003</v>
      </c>
      <c r="G33" s="66">
        <v>14.8380952</v>
      </c>
      <c r="H33" s="66">
        <v>43.235700000000001</v>
      </c>
      <c r="I33" s="35">
        <v>40.607100000000003</v>
      </c>
      <c r="J33" s="35">
        <v>85.230800000000002</v>
      </c>
      <c r="K33" s="35">
        <v>0</v>
      </c>
      <c r="L33" s="35">
        <v>1</v>
      </c>
      <c r="M33" s="66"/>
      <c r="N33" s="67"/>
      <c r="P33" s="73"/>
      <c r="Q33" s="42"/>
      <c r="R33" s="68"/>
      <c r="S33" s="59"/>
    </row>
    <row r="34" spans="1:19" x14ac:dyDescent="0.2">
      <c r="A34" s="24" t="s">
        <v>61</v>
      </c>
      <c r="B34" s="64" t="s">
        <v>93</v>
      </c>
      <c r="C34" s="35">
        <v>241.33799999999999</v>
      </c>
      <c r="D34" s="65">
        <v>65.571399999999997</v>
      </c>
      <c r="E34" s="65">
        <v>71.714299999999994</v>
      </c>
      <c r="F34" s="66">
        <v>3.3157100000000002</v>
      </c>
      <c r="G34" s="66">
        <v>15.409047599999999</v>
      </c>
      <c r="H34" s="66">
        <v>43.928600000000003</v>
      </c>
      <c r="I34" s="35">
        <v>38.035699999999999</v>
      </c>
      <c r="J34" s="35">
        <v>85.428600000000003</v>
      </c>
      <c r="K34" s="35">
        <v>0</v>
      </c>
      <c r="L34" s="35">
        <v>1</v>
      </c>
      <c r="M34" s="66"/>
      <c r="N34" s="67"/>
      <c r="P34" s="42"/>
      <c r="Q34" s="42"/>
      <c r="R34" s="68"/>
      <c r="S34" s="59"/>
    </row>
    <row r="35" spans="1:19" x14ac:dyDescent="0.2">
      <c r="A35" s="23" t="s">
        <v>53</v>
      </c>
      <c r="B35" s="64" t="s">
        <v>92</v>
      </c>
      <c r="C35" s="35">
        <v>273.89499999999998</v>
      </c>
      <c r="D35" s="65">
        <v>61.185699999999997</v>
      </c>
      <c r="E35" s="65">
        <v>70.285700000000006</v>
      </c>
      <c r="F35" s="66">
        <v>3.7028599999999998</v>
      </c>
      <c r="G35" s="66">
        <v>16.1628571</v>
      </c>
      <c r="H35" s="66">
        <v>45.142899999999997</v>
      </c>
      <c r="I35" s="35">
        <v>38.178600000000003</v>
      </c>
      <c r="J35" s="35">
        <v>85.357100000000003</v>
      </c>
      <c r="K35" s="35">
        <v>2.5</v>
      </c>
      <c r="L35" s="35">
        <v>1.0833299999999999</v>
      </c>
      <c r="M35" s="66"/>
      <c r="N35" s="67"/>
      <c r="P35" s="42"/>
      <c r="Q35" s="73"/>
      <c r="R35" s="68"/>
      <c r="S35" s="59"/>
    </row>
    <row r="36" spans="1:19" x14ac:dyDescent="0.2">
      <c r="A36" s="19" t="s">
        <v>209</v>
      </c>
      <c r="B36" s="64" t="s">
        <v>92</v>
      </c>
      <c r="C36" s="35">
        <v>264.5</v>
      </c>
      <c r="D36" s="65">
        <v>59.971400000000003</v>
      </c>
      <c r="E36" s="65">
        <v>69.292900000000003</v>
      </c>
      <c r="F36" s="66">
        <v>5.6950000000000003</v>
      </c>
      <c r="G36" s="66">
        <v>15.178571399999999</v>
      </c>
      <c r="H36" s="66">
        <v>43.457099999999997</v>
      </c>
      <c r="I36" s="35">
        <v>38.964300000000001</v>
      </c>
      <c r="J36" s="35">
        <v>85.571399999999997</v>
      </c>
      <c r="K36" s="35">
        <v>0</v>
      </c>
      <c r="L36" s="35">
        <v>1</v>
      </c>
      <c r="M36" s="66"/>
      <c r="N36" s="67"/>
      <c r="P36" s="42"/>
      <c r="Q36" s="91"/>
      <c r="R36" s="68"/>
      <c r="S36" s="59"/>
    </row>
    <row r="37" spans="1:19" x14ac:dyDescent="0.2">
      <c r="A37" s="19" t="s">
        <v>191</v>
      </c>
      <c r="B37" s="64" t="s">
        <v>92</v>
      </c>
      <c r="C37" s="35">
        <v>261.238</v>
      </c>
      <c r="D37" s="65">
        <v>63.6143</v>
      </c>
      <c r="E37" s="65">
        <v>71.185699999999997</v>
      </c>
      <c r="F37" s="66">
        <v>4.4450000000000003</v>
      </c>
      <c r="G37" s="66">
        <v>14.842381</v>
      </c>
      <c r="H37" s="66">
        <v>43.778599999999997</v>
      </c>
      <c r="I37" s="66">
        <v>40.357100000000003</v>
      </c>
      <c r="J37" s="35">
        <v>85</v>
      </c>
      <c r="K37" s="35">
        <v>0</v>
      </c>
      <c r="L37" s="35">
        <v>1</v>
      </c>
      <c r="M37" s="66"/>
      <c r="N37" s="67"/>
      <c r="P37" s="42"/>
      <c r="Q37" s="91"/>
      <c r="R37" s="68"/>
      <c r="S37" s="59"/>
    </row>
    <row r="38" spans="1:19" x14ac:dyDescent="0.2">
      <c r="A38" s="23" t="s">
        <v>210</v>
      </c>
      <c r="B38" s="64" t="s">
        <v>92</v>
      </c>
      <c r="C38" s="35">
        <v>261.46699999999998</v>
      </c>
      <c r="D38" s="65">
        <v>64.335700000000003</v>
      </c>
      <c r="E38" s="65">
        <v>71.6357</v>
      </c>
      <c r="F38" s="66">
        <v>4.9978600000000002</v>
      </c>
      <c r="G38" s="66">
        <v>15.107142899999999</v>
      </c>
      <c r="H38" s="66">
        <v>42.964300000000001</v>
      </c>
      <c r="I38" s="35">
        <v>40.678600000000003</v>
      </c>
      <c r="J38" s="35">
        <v>84.214299999999994</v>
      </c>
      <c r="K38" s="35">
        <v>2.1429</v>
      </c>
      <c r="L38" s="35">
        <v>1.0714300000000001</v>
      </c>
      <c r="M38" s="66"/>
      <c r="N38" s="67"/>
      <c r="P38" s="42"/>
      <c r="Q38" s="37"/>
      <c r="R38" s="68"/>
      <c r="S38" s="59"/>
    </row>
    <row r="39" spans="1:19" x14ac:dyDescent="0.2">
      <c r="A39" s="19" t="s">
        <v>211</v>
      </c>
      <c r="B39" s="64" t="s">
        <v>92</v>
      </c>
      <c r="C39" s="35">
        <v>260.762</v>
      </c>
      <c r="D39" s="65">
        <v>57.2</v>
      </c>
      <c r="E39" s="65">
        <v>70.192899999999995</v>
      </c>
      <c r="F39" s="66">
        <v>6.4992900000000002</v>
      </c>
      <c r="G39" s="66">
        <v>17.3</v>
      </c>
      <c r="H39" s="66">
        <v>44.064300000000003</v>
      </c>
      <c r="I39" s="35">
        <v>42.285699999999999</v>
      </c>
      <c r="J39" s="35">
        <v>86.071399999999997</v>
      </c>
      <c r="K39" s="35">
        <v>7.1429</v>
      </c>
      <c r="L39" s="35">
        <v>1.2142900000000001</v>
      </c>
      <c r="M39" s="66"/>
      <c r="N39" s="67"/>
      <c r="P39" s="42"/>
      <c r="Q39" s="37"/>
      <c r="R39" s="68"/>
      <c r="S39" s="59"/>
    </row>
    <row r="40" spans="1:19" x14ac:dyDescent="0.2">
      <c r="A40" s="19" t="s">
        <v>212</v>
      </c>
      <c r="B40" s="64" t="s">
        <v>92</v>
      </c>
      <c r="C40" s="35">
        <v>276.721</v>
      </c>
      <c r="D40" s="65">
        <v>55.371400000000001</v>
      </c>
      <c r="E40" s="65">
        <v>69.985699999999994</v>
      </c>
      <c r="F40" s="66">
        <v>5.6842899999999998</v>
      </c>
      <c r="G40" s="66">
        <v>15.156190499999999</v>
      </c>
      <c r="H40" s="66">
        <v>42.871400000000001</v>
      </c>
      <c r="I40" s="35">
        <v>37.25</v>
      </c>
      <c r="J40" s="35">
        <v>85.923100000000005</v>
      </c>
      <c r="K40" s="35">
        <v>0</v>
      </c>
      <c r="L40" s="35">
        <v>1</v>
      </c>
      <c r="M40" s="66"/>
      <c r="N40" s="67"/>
      <c r="P40" s="42"/>
      <c r="Q40" s="37"/>
      <c r="R40" s="68"/>
      <c r="S40" s="59"/>
    </row>
    <row r="41" spans="1:19" x14ac:dyDescent="0.2">
      <c r="A41" s="19" t="s">
        <v>213</v>
      </c>
      <c r="B41" s="64" t="s">
        <v>92</v>
      </c>
      <c r="C41" s="35">
        <v>237.93700000000001</v>
      </c>
      <c r="D41" s="65">
        <v>58.628599999999999</v>
      </c>
      <c r="E41" s="65">
        <v>70.164299999999997</v>
      </c>
      <c r="F41" s="66">
        <v>4.8557100000000002</v>
      </c>
      <c r="G41" s="66">
        <v>17.2552381</v>
      </c>
      <c r="H41" s="66">
        <v>41.7</v>
      </c>
      <c r="I41" s="35">
        <v>38.892899999999997</v>
      </c>
      <c r="J41" s="35">
        <v>88.285700000000006</v>
      </c>
      <c r="K41" s="35">
        <v>15</v>
      </c>
      <c r="L41" s="35">
        <v>1.6666700000000001</v>
      </c>
      <c r="M41" s="66"/>
      <c r="N41" s="67"/>
      <c r="P41" s="73"/>
      <c r="Q41" s="59"/>
      <c r="R41" s="59"/>
      <c r="S41" s="59"/>
    </row>
    <row r="42" spans="1:19" x14ac:dyDescent="0.2">
      <c r="A42" s="19" t="s">
        <v>190</v>
      </c>
      <c r="B42" s="64" t="s">
        <v>92</v>
      </c>
      <c r="C42" s="35">
        <v>265.7</v>
      </c>
      <c r="D42" s="65">
        <v>62.1</v>
      </c>
      <c r="E42" s="65">
        <v>70.414299999999997</v>
      </c>
      <c r="F42" s="66">
        <v>4.5650000000000004</v>
      </c>
      <c r="G42" s="66">
        <v>13.4885714</v>
      </c>
      <c r="H42" s="66">
        <v>43.514299999999999</v>
      </c>
      <c r="I42" s="35">
        <v>40.107100000000003</v>
      </c>
      <c r="J42" s="35">
        <v>86.285700000000006</v>
      </c>
      <c r="K42" s="35">
        <v>0</v>
      </c>
      <c r="L42" s="35">
        <v>1</v>
      </c>
      <c r="M42" s="66"/>
      <c r="N42" s="67"/>
      <c r="P42" s="42"/>
      <c r="Q42" s="59"/>
      <c r="R42" s="59"/>
      <c r="S42" s="59"/>
    </row>
    <row r="43" spans="1:19" x14ac:dyDescent="0.2">
      <c r="A43" s="19" t="s">
        <v>214</v>
      </c>
      <c r="B43" s="64" t="s">
        <v>92</v>
      </c>
      <c r="C43" s="35">
        <v>248.30500000000001</v>
      </c>
      <c r="D43" s="65">
        <v>62.121400000000001</v>
      </c>
      <c r="E43" s="65">
        <v>71.757099999999994</v>
      </c>
      <c r="F43" s="66">
        <v>7.8221400000000001</v>
      </c>
      <c r="G43" s="66">
        <v>16.7647619</v>
      </c>
      <c r="H43" s="66">
        <v>42.1357</v>
      </c>
      <c r="I43" s="35">
        <v>39.964300000000001</v>
      </c>
      <c r="J43" s="35">
        <v>87.230800000000002</v>
      </c>
      <c r="K43" s="35">
        <v>3.0769000000000002</v>
      </c>
      <c r="L43" s="35">
        <v>1.15385</v>
      </c>
      <c r="M43" s="66"/>
      <c r="N43" s="67"/>
      <c r="P43" s="37"/>
      <c r="Q43" s="59"/>
      <c r="R43" s="59"/>
      <c r="S43" s="59"/>
    </row>
    <row r="44" spans="1:19" x14ac:dyDescent="0.2">
      <c r="A44" s="23"/>
      <c r="B44" s="64"/>
      <c r="C44" s="35"/>
      <c r="D44" s="65"/>
      <c r="E44" s="65"/>
      <c r="F44" s="66"/>
      <c r="G44" s="66"/>
      <c r="H44" s="66"/>
      <c r="I44" s="35"/>
      <c r="J44" s="35"/>
      <c r="K44" s="35"/>
      <c r="L44" s="35"/>
      <c r="M44" s="66"/>
      <c r="N44" s="67"/>
      <c r="P44" s="37"/>
      <c r="Q44" s="59"/>
      <c r="R44" s="59"/>
      <c r="S44" s="59"/>
    </row>
    <row r="45" spans="1:19" x14ac:dyDescent="0.2">
      <c r="A45" s="19" t="s">
        <v>75</v>
      </c>
      <c r="B45" s="64"/>
      <c r="C45" s="35">
        <f>AVERAGE(C6,C7,C8,C9,C10,C27,C12,C13,C14,C15,C16,C17,C18,C19,C20,C21,C22,C23,C24,C25,C26,C29,C30,C31,C32,C33,C34,C35,C36,C37,C38,C39,C40,C41,C42,C43)</f>
        <v>259.16641666666669</v>
      </c>
      <c r="D45" s="35">
        <f>AVERAGE(D6,D7,D8,D9,D10,D27,D12,D13,D14,D15,D16,D17,D18,D19,D20,D21,D22,D23,D24,D25,D26,D29,D30,D31,D32,D33,D34,D35,D36,D37,D38,D39,D40,D41,D42,D43)</f>
        <v>60.813886111111124</v>
      </c>
      <c r="E45" s="35">
        <f>AVERAGE(E6,E7,E8,E9,E10,E27,E12,E13,E14,E15,E16,E17,E18,E19,E20,E21,E22,E23,E24,E25,E26,E29,E30,E31,E32,E33,E34,E35,E36,E37,E38,E39,E40,E41,E42,E43)</f>
        <v>70.837108333333333</v>
      </c>
      <c r="F45" s="35">
        <f>AVERAGE(F6,F7,F8,F9,F10,F27,F12,F13,F14,F15,F16,F17,F18,F19,F20,F21,F22,F23,F24,F25,F26,F29,F30,F31,F32,F33,F34,F35,F36,F37,F38,F39,F40,F41,F42,F43)</f>
        <v>5.6724805555555546</v>
      </c>
      <c r="G45" s="35">
        <f>AVERAGE(G6,G7,G8,G9,G10,G27,G12,G13,G14,G15,G16,G17,G18,G19,G20,G21,G22,G23,G24,G25,G26,G29,G30,G31,G32,G33,G34,G35,G36,G37,G38,G39,G40,G41,G42,G43)</f>
        <v>15.70584656388889</v>
      </c>
      <c r="H45" s="35">
        <f>AVERAGE(H6,H7,H8,H9,H10,H27,H12,H13,H14,H15,H16,H17,H18,G19,H20,H21,H22,H23,H24,H25,H26,H29,H30,H31,H32,H33,H34,H35,G36,H37,H38,H39,H40,H41,H42,H43)</f>
        <v>41.116669047222238</v>
      </c>
      <c r="I45" s="35">
        <f>AVERAGE(I6,I7,I8,I9,I10,I27,I12,I13,I14,I15,I16,I17,I18,H19,I20,I21,I22,I23,I24,I25,I26,I29,I30,I31,I32,I33,I34,I35,H36,I37,I38,I39,I40,I41,I42,I43)</f>
        <v>39.782336111111107</v>
      </c>
      <c r="J45" s="35">
        <f>AVERAGE(J6,J7,J8,J9,J10,J27,J12,J13,J14,J15,J16,J17,J18,I19,J20,J21,J22,J23,J24,J25,J26,J29,J30,J31,J32,J33,J34,J35,I36,J37,J38,J39,J40,J41,J42,J43)</f>
        <v>82.516638888888878</v>
      </c>
      <c r="K45" s="35">
        <f>AVERAGE(K6,K7,K8,K9,K10,K27,K12,K13,K14,K15,K16,K17,K18,J19,K20,K21,K22,K23,K24,K25,K26,K29,K30,K31,K32,K33,K34,K35,J36,K37,K38,K39,K40,K41,K42,K43)</f>
        <v>14.661780555555557</v>
      </c>
      <c r="L45" s="35">
        <f>AVERAGE(L6,L7,L8,L9,L10,L27,L12,L13,L14,L15,L16,L17,L18,K19,L20,L21,L22,L23,L24,L25,L26,L29,L30,L31,L32,L33,L34,L35,K36,L37,L38,L39,L40,L41,L42,L43)</f>
        <v>3.0487627777777786</v>
      </c>
      <c r="M45" s="35" t="e">
        <f>AVERAGE(M6,M7,M8,M9,M10,M27,M12,M13,M14,M15,M16,M17,M18,M19,M20,M21,M22,M23,M24,M25,M26,M29,M30,M31,M32,M33,M34,M35,M36,M37,M38,M39,M40,M41,M42,M43)</f>
        <v>#DIV/0!</v>
      </c>
      <c r="N45" s="36" t="e">
        <f>AVERAGE(N6,N7,N8,N9,N10,N27,N12,N13,N14,N15,N16,N17,N18,N19,N20,N21,N22,N23,N24,N25,N26,N29,N30,N31,N32,N33,N34,N35,N36,N37,N38,N39,N40,N41,N42,N43)</f>
        <v>#DIV/0!</v>
      </c>
      <c r="P45" s="37"/>
      <c r="Q45" s="59"/>
      <c r="R45" s="59"/>
      <c r="S45" s="59"/>
    </row>
    <row r="46" spans="1:19" x14ac:dyDescent="0.2">
      <c r="A46" s="19" t="s">
        <v>76</v>
      </c>
      <c r="B46" s="64"/>
      <c r="C46" s="74">
        <v>23.6</v>
      </c>
      <c r="D46" s="22">
        <v>4.7</v>
      </c>
      <c r="E46" s="74">
        <v>1.135</v>
      </c>
      <c r="F46" s="74">
        <v>1.34</v>
      </c>
      <c r="G46" s="74">
        <v>2.8</v>
      </c>
      <c r="H46" s="74">
        <v>1.3</v>
      </c>
      <c r="I46" s="74">
        <v>2.2999999999999998</v>
      </c>
      <c r="J46" s="74">
        <v>2.9</v>
      </c>
      <c r="K46" s="74"/>
      <c r="L46" s="74"/>
      <c r="M46" s="74"/>
      <c r="N46" s="75"/>
      <c r="P46" s="37"/>
    </row>
    <row r="47" spans="1:19" ht="15" thickBot="1" x14ac:dyDescent="0.25">
      <c r="A47" s="76" t="s">
        <v>77</v>
      </c>
      <c r="B47" s="55"/>
      <c r="C47" s="77">
        <v>14.8</v>
      </c>
      <c r="D47" s="94">
        <v>10.5</v>
      </c>
      <c r="E47" s="77">
        <v>2.2000000000000002</v>
      </c>
      <c r="F47" s="77">
        <v>31.8</v>
      </c>
      <c r="G47" s="77">
        <v>29</v>
      </c>
      <c r="H47" s="77">
        <v>4.2</v>
      </c>
      <c r="I47" s="77">
        <v>7.9</v>
      </c>
      <c r="J47" s="77">
        <v>4.5999999999999996</v>
      </c>
      <c r="K47" s="77"/>
      <c r="L47" s="77"/>
      <c r="M47" s="78"/>
      <c r="N47" s="79"/>
      <c r="P47" s="37"/>
    </row>
    <row r="48" spans="1:19" ht="14.25" customHeight="1" x14ac:dyDescent="0.2">
      <c r="A48" s="220" t="s">
        <v>96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</row>
    <row r="49" spans="1:14" ht="14.25" customHeight="1" x14ac:dyDescent="0.2">
      <c r="A49" s="186" t="s">
        <v>64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</row>
    <row r="50" spans="1:14" ht="14.25" customHeight="1" x14ac:dyDescent="0.2">
      <c r="A50" s="186" t="s">
        <v>65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</row>
    <row r="51" spans="1:14" ht="14.25" customHeight="1" x14ac:dyDescent="0.2">
      <c r="A51" s="186" t="s">
        <v>66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</row>
    <row r="52" spans="1:14" ht="14.25" customHeight="1" x14ac:dyDescent="0.2">
      <c r="A52" s="186" t="s">
        <v>67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</row>
    <row r="53" spans="1:14" ht="15" customHeight="1" x14ac:dyDescent="0.2">
      <c r="A53" s="186" t="s">
        <v>68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</row>
    <row r="54" spans="1:14" ht="15" customHeight="1" thickBot="1" x14ac:dyDescent="0.25">
      <c r="A54" s="189" t="s">
        <v>69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1"/>
    </row>
    <row r="55" spans="1:14" x14ac:dyDescent="0.2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</sheetData>
  <mergeCells count="25">
    <mergeCell ref="A5:N5"/>
    <mergeCell ref="A52:N52"/>
    <mergeCell ref="A53:N53"/>
    <mergeCell ref="A54:N54"/>
    <mergeCell ref="A11:N11"/>
    <mergeCell ref="A28:N28"/>
    <mergeCell ref="A48:N48"/>
    <mergeCell ref="A49:N49"/>
    <mergeCell ref="A50:N50"/>
    <mergeCell ref="A51:N51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6"/>
  <sheetViews>
    <sheetView workbookViewId="0">
      <selection sqref="A1:M1"/>
    </sheetView>
  </sheetViews>
  <sheetFormatPr defaultColWidth="9.140625" defaultRowHeight="11.25" x14ac:dyDescent="0.2"/>
  <cols>
    <col min="1" max="1" width="13.85546875" style="82" customWidth="1"/>
    <col min="2" max="13" width="10.7109375" style="82" customWidth="1"/>
    <col min="14" max="16384" width="9.140625" style="82"/>
  </cols>
  <sheetData>
    <row r="1" spans="1:13" ht="23.25" customHeight="1" thickBot="1" x14ac:dyDescent="0.25">
      <c r="A1" s="210" t="s">
        <v>251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s="116" customFormat="1" ht="12" thickTop="1" x14ac:dyDescent="0.2">
      <c r="A2" s="95" t="s">
        <v>160</v>
      </c>
      <c r="B2" s="96" t="s">
        <v>177</v>
      </c>
      <c r="C2" s="96" t="s">
        <v>178</v>
      </c>
      <c r="D2" s="96" t="s">
        <v>161</v>
      </c>
      <c r="E2" s="96" t="s">
        <v>162</v>
      </c>
      <c r="F2" s="96" t="s">
        <v>83</v>
      </c>
      <c r="G2" s="96" t="s">
        <v>163</v>
      </c>
      <c r="H2" s="96" t="s">
        <v>164</v>
      </c>
      <c r="I2" s="97">
        <v>0.5</v>
      </c>
      <c r="J2" s="96" t="s">
        <v>86</v>
      </c>
      <c r="K2" s="96" t="s">
        <v>97</v>
      </c>
      <c r="L2" s="98">
        <v>1000</v>
      </c>
      <c r="M2" s="99" t="s">
        <v>165</v>
      </c>
    </row>
    <row r="3" spans="1:13" s="116" customFormat="1" ht="23.25" thickBot="1" x14ac:dyDescent="0.25">
      <c r="A3" s="100"/>
      <c r="B3" s="101"/>
      <c r="C3" s="101"/>
      <c r="D3" s="102" t="s">
        <v>166</v>
      </c>
      <c r="E3" s="102" t="s">
        <v>166</v>
      </c>
      <c r="F3" s="103"/>
      <c r="G3" s="101" t="s">
        <v>167</v>
      </c>
      <c r="H3" s="101" t="s">
        <v>168</v>
      </c>
      <c r="I3" s="101" t="s">
        <v>179</v>
      </c>
      <c r="J3" s="101"/>
      <c r="K3" s="101" t="s">
        <v>180</v>
      </c>
      <c r="L3" s="102" t="s">
        <v>181</v>
      </c>
      <c r="M3" s="104" t="s">
        <v>169</v>
      </c>
    </row>
    <row r="4" spans="1:13" s="117" customFormat="1" x14ac:dyDescent="0.2">
      <c r="A4" s="105"/>
      <c r="B4" s="106"/>
      <c r="C4" s="106" t="s">
        <v>170</v>
      </c>
      <c r="D4" s="106" t="s">
        <v>171</v>
      </c>
      <c r="E4" s="106" t="s">
        <v>171</v>
      </c>
      <c r="F4" s="106" t="s">
        <v>38</v>
      </c>
      <c r="G4" s="106" t="s">
        <v>172</v>
      </c>
      <c r="H4" s="106" t="s">
        <v>173</v>
      </c>
      <c r="I4" s="106" t="s">
        <v>41</v>
      </c>
      <c r="J4" s="106" t="s">
        <v>38</v>
      </c>
      <c r="K4" s="106" t="s">
        <v>42</v>
      </c>
      <c r="L4" s="106" t="s">
        <v>174</v>
      </c>
      <c r="M4" s="107" t="s">
        <v>175</v>
      </c>
    </row>
    <row r="5" spans="1:13" x14ac:dyDescent="0.2">
      <c r="A5" s="226" t="s">
        <v>52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8"/>
    </row>
    <row r="6" spans="1:13" x14ac:dyDescent="0.2">
      <c r="A6" s="108" t="s">
        <v>58</v>
      </c>
      <c r="B6" s="71" t="s">
        <v>94</v>
      </c>
      <c r="C6" s="109">
        <v>205.67233333333334</v>
      </c>
      <c r="D6" s="110">
        <v>61.09523333333334</v>
      </c>
      <c r="E6" s="110">
        <v>72.273799999999994</v>
      </c>
      <c r="F6" s="110">
        <v>5.5424033333333336</v>
      </c>
      <c r="G6" s="110">
        <v>40.459499999999998</v>
      </c>
      <c r="H6" s="109">
        <v>36.5</v>
      </c>
      <c r="I6" s="109">
        <v>83.59523333333334</v>
      </c>
      <c r="J6" s="109">
        <v>10.357133333333332</v>
      </c>
      <c r="K6" s="109">
        <v>1.3333333333333333</v>
      </c>
      <c r="L6" s="110"/>
      <c r="M6" s="111"/>
    </row>
    <row r="7" spans="1:13" x14ac:dyDescent="0.2">
      <c r="A7" s="108" t="s">
        <v>56</v>
      </c>
      <c r="B7" s="71" t="s">
        <v>95</v>
      </c>
      <c r="C7" s="109">
        <v>240.22966666666665</v>
      </c>
      <c r="D7" s="110">
        <v>54.969033333333329</v>
      </c>
      <c r="E7" s="110">
        <v>69.566666666666663</v>
      </c>
      <c r="F7" s="110">
        <v>5.290963333333333</v>
      </c>
      <c r="G7" s="110">
        <v>42.35</v>
      </c>
      <c r="H7" s="109">
        <v>43.119033333333334</v>
      </c>
      <c r="I7" s="109">
        <v>85.404766666666674</v>
      </c>
      <c r="J7" s="109">
        <v>2.8571666666666666</v>
      </c>
      <c r="K7" s="109">
        <v>1.0952400000000002</v>
      </c>
      <c r="L7" s="110"/>
      <c r="M7" s="111"/>
    </row>
    <row r="8" spans="1:13" x14ac:dyDescent="0.2">
      <c r="A8" s="113" t="s">
        <v>176</v>
      </c>
      <c r="B8" s="72" t="s">
        <v>95</v>
      </c>
      <c r="C8" s="112">
        <v>239.33266666666668</v>
      </c>
      <c r="D8" s="39">
        <v>54.802366666666664</v>
      </c>
      <c r="E8" s="39">
        <v>69.533333333333317</v>
      </c>
      <c r="F8" s="39">
        <v>5.567143333333334</v>
      </c>
      <c r="G8" s="39">
        <v>41.902366666666666</v>
      </c>
      <c r="H8" s="112">
        <v>42.178566666666661</v>
      </c>
      <c r="I8" s="112">
        <v>83.190466666666666</v>
      </c>
      <c r="J8" s="112">
        <v>8.8095333333333325</v>
      </c>
      <c r="K8" s="112">
        <v>1.3333333333333333</v>
      </c>
      <c r="L8" s="39"/>
      <c r="M8" s="111"/>
    </row>
    <row r="9" spans="1:13" x14ac:dyDescent="0.2">
      <c r="A9" s="108" t="s">
        <v>60</v>
      </c>
      <c r="B9" s="71" t="s">
        <v>94</v>
      </c>
      <c r="C9" s="109">
        <v>220.36199999999999</v>
      </c>
      <c r="D9" s="110">
        <v>61.752400000000002</v>
      </c>
      <c r="E9" s="110">
        <v>69.900000000000006</v>
      </c>
      <c r="F9" s="110">
        <v>8.3154466666666664</v>
      </c>
      <c r="G9" s="110">
        <v>40.975066666666663</v>
      </c>
      <c r="H9" s="109">
        <v>38.988066666666668</v>
      </c>
      <c r="I9" s="109">
        <v>81.476199999999992</v>
      </c>
      <c r="J9" s="109">
        <v>0</v>
      </c>
      <c r="K9" s="109">
        <v>1</v>
      </c>
      <c r="L9" s="110"/>
      <c r="M9" s="111"/>
    </row>
    <row r="10" spans="1:13" x14ac:dyDescent="0.2">
      <c r="A10" s="108" t="s">
        <v>55</v>
      </c>
      <c r="B10" s="71" t="s">
        <v>92</v>
      </c>
      <c r="C10" s="109">
        <v>239.51066666666665</v>
      </c>
      <c r="D10" s="110">
        <v>59.20000000000001</v>
      </c>
      <c r="E10" s="110">
        <v>68.183366666666672</v>
      </c>
      <c r="F10" s="110">
        <v>7.9493133333333335</v>
      </c>
      <c r="G10" s="110">
        <v>41.561900000000001</v>
      </c>
      <c r="H10" s="109">
        <v>40.380933333333331</v>
      </c>
      <c r="I10" s="109">
        <v>84.148333333333326</v>
      </c>
      <c r="J10" s="109">
        <v>0</v>
      </c>
      <c r="K10" s="109">
        <v>1</v>
      </c>
      <c r="L10" s="110"/>
      <c r="M10" s="111"/>
    </row>
    <row r="11" spans="1:13" x14ac:dyDescent="0.2">
      <c r="A11" s="108" t="s">
        <v>61</v>
      </c>
      <c r="B11" s="71" t="s">
        <v>93</v>
      </c>
      <c r="C11" s="109">
        <v>202.48299999999998</v>
      </c>
      <c r="D11" s="110">
        <v>60.683333333333337</v>
      </c>
      <c r="E11" s="110">
        <v>70.266666666666666</v>
      </c>
      <c r="F11" s="110">
        <v>5.0742699999999994</v>
      </c>
      <c r="G11" s="110">
        <v>42.088100000000004</v>
      </c>
      <c r="H11" s="109">
        <v>38.619066666666669</v>
      </c>
      <c r="I11" s="109">
        <v>84.142866666666677</v>
      </c>
      <c r="J11" s="109">
        <v>0</v>
      </c>
      <c r="K11" s="109">
        <v>1</v>
      </c>
      <c r="L11" s="110"/>
      <c r="M11" s="111"/>
    </row>
    <row r="12" spans="1:13" x14ac:dyDescent="0.2">
      <c r="A12" s="108" t="s">
        <v>53</v>
      </c>
      <c r="B12" s="71" t="s">
        <v>92</v>
      </c>
      <c r="C12" s="109">
        <v>237.83666666666667</v>
      </c>
      <c r="D12" s="110">
        <v>56.697600000000001</v>
      </c>
      <c r="E12" s="110">
        <v>68.661900000000003</v>
      </c>
      <c r="F12" s="110">
        <v>4.515953333333333</v>
      </c>
      <c r="G12" s="110">
        <v>43.235733333333336</v>
      </c>
      <c r="H12" s="109">
        <v>39.178600000000003</v>
      </c>
      <c r="I12" s="109">
        <v>85.619033333333334</v>
      </c>
      <c r="J12" s="109">
        <v>0.83333333333333337</v>
      </c>
      <c r="K12" s="109">
        <v>1.0277766666666668</v>
      </c>
      <c r="L12" s="110"/>
      <c r="M12" s="111"/>
    </row>
    <row r="13" spans="1:13" x14ac:dyDescent="0.2">
      <c r="A13" s="118" t="s">
        <v>157</v>
      </c>
      <c r="B13" s="22" t="s">
        <v>89</v>
      </c>
      <c r="C13" s="20">
        <v>288.786</v>
      </c>
      <c r="D13" s="21">
        <v>52.295233333333336</v>
      </c>
      <c r="E13" s="21">
        <v>70.583333333333343</v>
      </c>
      <c r="F13" s="21">
        <v>9.4452633333333313</v>
      </c>
      <c r="G13" s="21">
        <v>39.85713333333333</v>
      </c>
      <c r="H13" s="20">
        <v>41.773833333333336</v>
      </c>
      <c r="I13" s="20">
        <v>80.380933333333317</v>
      </c>
      <c r="J13" s="20">
        <v>12.225233333333335</v>
      </c>
      <c r="K13" s="20">
        <v>1.3717933333333334</v>
      </c>
      <c r="L13" s="21"/>
      <c r="M13" s="111"/>
    </row>
    <row r="14" spans="1:13" x14ac:dyDescent="0.2">
      <c r="A14" s="226" t="s">
        <v>47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</row>
    <row r="15" spans="1:13" x14ac:dyDescent="0.2">
      <c r="A15" s="108" t="s">
        <v>51</v>
      </c>
      <c r="B15" s="71" t="s">
        <v>90</v>
      </c>
      <c r="C15" s="109">
        <v>204.37966666666668</v>
      </c>
      <c r="D15" s="109">
        <v>57.292866666666669</v>
      </c>
      <c r="E15" s="109">
        <v>70.13096666666668</v>
      </c>
      <c r="F15" s="110">
        <v>6.1516866666666665</v>
      </c>
      <c r="G15" s="110">
        <v>38.254766666666661</v>
      </c>
      <c r="H15" s="109">
        <v>38.75</v>
      </c>
      <c r="I15" s="109">
        <v>87.09523333333334</v>
      </c>
      <c r="J15" s="109">
        <v>0</v>
      </c>
      <c r="K15" s="109">
        <v>1</v>
      </c>
      <c r="L15" s="110"/>
      <c r="M15" s="111"/>
    </row>
    <row r="16" spans="1:13" x14ac:dyDescent="0.2">
      <c r="A16" s="114" t="s">
        <v>50</v>
      </c>
      <c r="B16" s="71" t="s">
        <v>91</v>
      </c>
      <c r="C16" s="109">
        <v>222.08733333333331</v>
      </c>
      <c r="D16" s="109">
        <v>57.909533333333336</v>
      </c>
      <c r="E16" s="109">
        <v>68.814300000000003</v>
      </c>
      <c r="F16" s="110">
        <v>8.9533633333333338</v>
      </c>
      <c r="G16" s="110">
        <v>40.359533333333331</v>
      </c>
      <c r="H16" s="109">
        <v>39.511933333333332</v>
      </c>
      <c r="I16" s="109">
        <v>84.880966666666666</v>
      </c>
      <c r="J16" s="109">
        <v>15.4762</v>
      </c>
      <c r="K16" s="109">
        <v>1.5</v>
      </c>
      <c r="L16" s="110"/>
      <c r="M16" s="111"/>
    </row>
    <row r="17" spans="1:13" ht="12" thickBot="1" x14ac:dyDescent="0.25">
      <c r="A17" s="115" t="s">
        <v>194</v>
      </c>
      <c r="B17" s="94" t="s">
        <v>90</v>
      </c>
      <c r="C17" s="109">
        <v>228.07033333333334</v>
      </c>
      <c r="D17" s="109">
        <v>59.111899999999999</v>
      </c>
      <c r="E17" s="109">
        <v>70.197633333333343</v>
      </c>
      <c r="F17" s="110">
        <v>5.3042666666666669</v>
      </c>
      <c r="G17" s="110">
        <v>41.0381</v>
      </c>
      <c r="H17" s="109">
        <v>38.226199999999999</v>
      </c>
      <c r="I17" s="109">
        <v>83.166666666666671</v>
      </c>
      <c r="J17" s="109">
        <v>3.067766666666667</v>
      </c>
      <c r="K17" s="109">
        <v>1.0989033333333333</v>
      </c>
      <c r="L17" s="110"/>
      <c r="M17" s="111"/>
    </row>
    <row r="18" spans="1:13" x14ac:dyDescent="0.2">
      <c r="A18" s="229" t="s">
        <v>216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1"/>
    </row>
    <row r="19" spans="1:13" x14ac:dyDescent="0.2">
      <c r="A19" s="232" t="s">
        <v>182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</row>
    <row r="20" spans="1:13" x14ac:dyDescent="0.2">
      <c r="A20" s="232" t="s">
        <v>183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4"/>
    </row>
    <row r="21" spans="1:13" x14ac:dyDescent="0.2">
      <c r="A21" s="232" t="s">
        <v>184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4"/>
    </row>
    <row r="22" spans="1:13" x14ac:dyDescent="0.2">
      <c r="A22" s="186" t="s">
        <v>67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3" x14ac:dyDescent="0.2">
      <c r="A23" s="186" t="s">
        <v>68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1:13" ht="12" thickBot="1" x14ac:dyDescent="0.25">
      <c r="A24" s="223" t="s">
        <v>185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5"/>
    </row>
    <row r="34" spans="12:12" ht="12" thickBot="1" x14ac:dyDescent="0.25"/>
    <row r="35" spans="12:12" ht="12.75" thickTop="1" thickBot="1" x14ac:dyDescent="0.25">
      <c r="L35" s="119"/>
    </row>
    <row r="36" spans="12:12" ht="12" thickTop="1" x14ac:dyDescent="0.2"/>
  </sheetData>
  <mergeCells count="10">
    <mergeCell ref="A24:M24"/>
    <mergeCell ref="A1:M1"/>
    <mergeCell ref="A5:M5"/>
    <mergeCell ref="A18:M18"/>
    <mergeCell ref="A19:M19"/>
    <mergeCell ref="A20:M20"/>
    <mergeCell ref="A21:M21"/>
    <mergeCell ref="A22:M22"/>
    <mergeCell ref="A23:M23"/>
    <mergeCell ref="A14:M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5"/>
  <sheetViews>
    <sheetView workbookViewId="0">
      <selection activeCell="A2" sqref="A2:M25"/>
    </sheetView>
  </sheetViews>
  <sheetFormatPr defaultColWidth="9.140625" defaultRowHeight="15" x14ac:dyDescent="0.25"/>
  <cols>
    <col min="1" max="1" width="12.140625" style="83" customWidth="1"/>
    <col min="2" max="16384" width="9.140625" style="83"/>
  </cols>
  <sheetData>
    <row r="1" spans="1:13" ht="15.75" thickBot="1" x14ac:dyDescent="0.3">
      <c r="A1" s="243" t="s">
        <v>146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22.5" customHeight="1" x14ac:dyDescent="0.25">
      <c r="A2" s="246" t="s">
        <v>98</v>
      </c>
      <c r="B2" s="161" t="s">
        <v>99</v>
      </c>
      <c r="C2" s="246" t="s">
        <v>100</v>
      </c>
      <c r="D2" s="246" t="s">
        <v>148</v>
      </c>
      <c r="E2" s="161" t="s">
        <v>101</v>
      </c>
      <c r="F2" s="246" t="s">
        <v>149</v>
      </c>
      <c r="G2" s="161" t="s">
        <v>151</v>
      </c>
      <c r="H2" s="161" t="s">
        <v>102</v>
      </c>
      <c r="I2" s="246" t="s">
        <v>97</v>
      </c>
      <c r="J2" s="246" t="s">
        <v>103</v>
      </c>
      <c r="K2" s="246" t="s">
        <v>153</v>
      </c>
      <c r="L2" s="246" t="s">
        <v>154</v>
      </c>
      <c r="M2" s="246" t="s">
        <v>155</v>
      </c>
    </row>
    <row r="3" spans="1:13" ht="15.75" thickBot="1" x14ac:dyDescent="0.3">
      <c r="A3" s="247"/>
      <c r="B3" s="162" t="s">
        <v>147</v>
      </c>
      <c r="C3" s="247"/>
      <c r="D3" s="247"/>
      <c r="E3" s="162" t="s">
        <v>104</v>
      </c>
      <c r="F3" s="247"/>
      <c r="G3" s="162" t="s">
        <v>150</v>
      </c>
      <c r="H3" s="162" t="s">
        <v>152</v>
      </c>
      <c r="I3" s="247"/>
      <c r="J3" s="247"/>
      <c r="K3" s="247"/>
      <c r="L3" s="247"/>
      <c r="M3" s="247"/>
    </row>
    <row r="4" spans="1:13" ht="15.75" thickBot="1" x14ac:dyDescent="0.3">
      <c r="A4" s="163" t="s">
        <v>59</v>
      </c>
      <c r="B4" s="164" t="s">
        <v>92</v>
      </c>
      <c r="C4" s="164" t="s">
        <v>105</v>
      </c>
      <c r="D4" s="164" t="s">
        <v>105</v>
      </c>
      <c r="E4" s="164" t="s">
        <v>105</v>
      </c>
      <c r="F4" s="164" t="s">
        <v>105</v>
      </c>
      <c r="G4" s="164" t="s">
        <v>106</v>
      </c>
      <c r="H4" s="164" t="s">
        <v>92</v>
      </c>
      <c r="I4" s="164" t="s">
        <v>92</v>
      </c>
      <c r="J4" s="164" t="s">
        <v>92</v>
      </c>
      <c r="K4" s="164" t="s">
        <v>105</v>
      </c>
      <c r="L4" s="164" t="s">
        <v>107</v>
      </c>
      <c r="M4" s="164" t="s">
        <v>108</v>
      </c>
    </row>
    <row r="5" spans="1:13" ht="15.75" thickBot="1" x14ac:dyDescent="0.3">
      <c r="A5" s="163" t="s">
        <v>58</v>
      </c>
      <c r="B5" s="164" t="s">
        <v>105</v>
      </c>
      <c r="C5" s="164" t="s">
        <v>105</v>
      </c>
      <c r="D5" s="164" t="s">
        <v>105</v>
      </c>
      <c r="E5" s="164" t="s">
        <v>105</v>
      </c>
      <c r="F5" s="164" t="s">
        <v>105</v>
      </c>
      <c r="G5" s="164" t="s">
        <v>107</v>
      </c>
      <c r="H5" s="164" t="s">
        <v>107</v>
      </c>
      <c r="I5" s="164" t="s">
        <v>92</v>
      </c>
      <c r="J5" s="164" t="s">
        <v>92</v>
      </c>
      <c r="K5" s="164" t="s">
        <v>92</v>
      </c>
      <c r="L5" s="164" t="s">
        <v>109</v>
      </c>
      <c r="M5" s="164" t="s">
        <v>107</v>
      </c>
    </row>
    <row r="6" spans="1:13" ht="15.75" thickBot="1" x14ac:dyDescent="0.3">
      <c r="A6" s="163" t="s">
        <v>49</v>
      </c>
      <c r="B6" s="164" t="s">
        <v>109</v>
      </c>
      <c r="C6" s="164" t="s">
        <v>105</v>
      </c>
      <c r="D6" s="164" t="s">
        <v>109</v>
      </c>
      <c r="E6" s="164" t="s">
        <v>105</v>
      </c>
      <c r="F6" s="164" t="s">
        <v>105</v>
      </c>
      <c r="G6" s="164" t="s">
        <v>106</v>
      </c>
      <c r="H6" s="164" t="s">
        <v>92</v>
      </c>
      <c r="I6" s="164" t="s">
        <v>105</v>
      </c>
      <c r="J6" s="164" t="s">
        <v>105</v>
      </c>
      <c r="K6" s="164" t="s">
        <v>105</v>
      </c>
      <c r="L6" s="164" t="s">
        <v>105</v>
      </c>
      <c r="M6" s="164"/>
    </row>
    <row r="7" spans="1:13" ht="15.75" thickBot="1" x14ac:dyDescent="0.3">
      <c r="A7" s="163" t="s">
        <v>110</v>
      </c>
      <c r="B7" s="164" t="s">
        <v>92</v>
      </c>
      <c r="C7" s="164" t="s">
        <v>105</v>
      </c>
      <c r="D7" s="164" t="s">
        <v>105</v>
      </c>
      <c r="E7" s="164" t="s">
        <v>105</v>
      </c>
      <c r="F7" s="164" t="s">
        <v>105</v>
      </c>
      <c r="G7" s="164" t="s">
        <v>106</v>
      </c>
      <c r="H7" s="164" t="s">
        <v>92</v>
      </c>
      <c r="I7" s="164" t="s">
        <v>92</v>
      </c>
      <c r="J7" s="164" t="s">
        <v>105</v>
      </c>
      <c r="K7" s="164" t="s">
        <v>105</v>
      </c>
      <c r="L7" s="164" t="s">
        <v>92</v>
      </c>
      <c r="M7" s="164"/>
    </row>
    <row r="8" spans="1:13" ht="15.75" thickBot="1" x14ac:dyDescent="0.3">
      <c r="A8" s="163" t="s">
        <v>51</v>
      </c>
      <c r="B8" s="164" t="s">
        <v>105</v>
      </c>
      <c r="C8" s="164" t="s">
        <v>109</v>
      </c>
      <c r="D8" s="164" t="s">
        <v>109</v>
      </c>
      <c r="E8" s="164" t="s">
        <v>105</v>
      </c>
      <c r="F8" s="164" t="s">
        <v>105</v>
      </c>
      <c r="G8" s="164" t="s">
        <v>106</v>
      </c>
      <c r="H8" s="164" t="s">
        <v>109</v>
      </c>
      <c r="I8" s="164" t="s">
        <v>105</v>
      </c>
      <c r="J8" s="164" t="s">
        <v>105</v>
      </c>
      <c r="K8" s="164" t="s">
        <v>109</v>
      </c>
      <c r="L8" s="164" t="s">
        <v>105</v>
      </c>
      <c r="M8" s="164" t="s">
        <v>108</v>
      </c>
    </row>
    <row r="9" spans="1:13" ht="15.75" thickBot="1" x14ac:dyDescent="0.3">
      <c r="A9" s="163" t="s">
        <v>111</v>
      </c>
      <c r="B9" s="164" t="s">
        <v>105</v>
      </c>
      <c r="C9" s="164" t="s">
        <v>92</v>
      </c>
      <c r="D9" s="164"/>
      <c r="E9" s="164"/>
      <c r="F9" s="164" t="s">
        <v>105</v>
      </c>
      <c r="G9" s="164"/>
      <c r="H9" s="164" t="s">
        <v>107</v>
      </c>
      <c r="I9" s="164" t="s">
        <v>107</v>
      </c>
      <c r="J9" s="164"/>
      <c r="K9" s="164" t="s">
        <v>92</v>
      </c>
      <c r="L9" s="164" t="s">
        <v>106</v>
      </c>
      <c r="M9" s="164"/>
    </row>
    <row r="10" spans="1:13" ht="15.75" thickBot="1" x14ac:dyDescent="0.3">
      <c r="A10" s="163" t="s">
        <v>112</v>
      </c>
      <c r="B10" s="164" t="s">
        <v>105</v>
      </c>
      <c r="C10" s="164" t="s">
        <v>105</v>
      </c>
      <c r="D10" s="164" t="s">
        <v>105</v>
      </c>
      <c r="E10" s="164" t="s">
        <v>105</v>
      </c>
      <c r="F10" s="164" t="s">
        <v>105</v>
      </c>
      <c r="G10" s="164" t="s">
        <v>108</v>
      </c>
      <c r="H10" s="164" t="s">
        <v>107</v>
      </c>
      <c r="I10" s="164" t="s">
        <v>109</v>
      </c>
      <c r="J10" s="164" t="s">
        <v>105</v>
      </c>
      <c r="K10" s="164" t="s">
        <v>107</v>
      </c>
      <c r="L10" s="164" t="s">
        <v>106</v>
      </c>
      <c r="M10" s="164" t="s">
        <v>108</v>
      </c>
    </row>
    <row r="11" spans="1:13" ht="15.75" thickBot="1" x14ac:dyDescent="0.3">
      <c r="A11" s="163" t="s">
        <v>113</v>
      </c>
      <c r="B11" s="164" t="s">
        <v>92</v>
      </c>
      <c r="C11" s="164" t="s">
        <v>92</v>
      </c>
      <c r="D11" s="164" t="s">
        <v>105</v>
      </c>
      <c r="E11" s="164" t="s">
        <v>92</v>
      </c>
      <c r="F11" s="164" t="s">
        <v>105</v>
      </c>
      <c r="G11" s="164" t="s">
        <v>106</v>
      </c>
      <c r="H11" s="164" t="s">
        <v>105</v>
      </c>
      <c r="I11" s="164" t="s">
        <v>107</v>
      </c>
      <c r="J11" s="164" t="s">
        <v>92</v>
      </c>
      <c r="K11" s="164" t="s">
        <v>105</v>
      </c>
      <c r="L11" s="164" t="s">
        <v>105</v>
      </c>
      <c r="M11" s="164"/>
    </row>
    <row r="12" spans="1:13" ht="15.75" thickBot="1" x14ac:dyDescent="0.3">
      <c r="A12" s="163" t="s">
        <v>70</v>
      </c>
      <c r="B12" s="164" t="s">
        <v>92</v>
      </c>
      <c r="C12" s="164" t="s">
        <v>107</v>
      </c>
      <c r="D12" s="164" t="s">
        <v>92</v>
      </c>
      <c r="E12" s="164" t="s">
        <v>92</v>
      </c>
      <c r="F12" s="164" t="s">
        <v>105</v>
      </c>
      <c r="G12" s="164" t="s">
        <v>106</v>
      </c>
      <c r="H12" s="164" t="s">
        <v>107</v>
      </c>
      <c r="I12" s="164" t="s">
        <v>105</v>
      </c>
      <c r="J12" s="164" t="s">
        <v>92</v>
      </c>
      <c r="K12" s="164" t="s">
        <v>107</v>
      </c>
      <c r="L12" s="164" t="s">
        <v>92</v>
      </c>
      <c r="M12" s="164" t="s">
        <v>108</v>
      </c>
    </row>
    <row r="13" spans="1:13" ht="15.75" thickBot="1" x14ac:dyDescent="0.3">
      <c r="A13" s="163" t="s">
        <v>46</v>
      </c>
      <c r="B13" s="164" t="s">
        <v>92</v>
      </c>
      <c r="C13" s="164" t="s">
        <v>107</v>
      </c>
      <c r="D13" s="164" t="s">
        <v>92</v>
      </c>
      <c r="E13" s="164" t="s">
        <v>92</v>
      </c>
      <c r="F13" s="164" t="s">
        <v>105</v>
      </c>
      <c r="G13" s="164" t="s">
        <v>106</v>
      </c>
      <c r="H13" s="164" t="s">
        <v>107</v>
      </c>
      <c r="I13" s="164" t="s">
        <v>105</v>
      </c>
      <c r="J13" s="164" t="s">
        <v>92</v>
      </c>
      <c r="K13" s="164" t="s">
        <v>107</v>
      </c>
      <c r="L13" s="164" t="s">
        <v>92</v>
      </c>
      <c r="M13" s="164" t="s">
        <v>108</v>
      </c>
    </row>
    <row r="14" spans="1:13" ht="15.75" thickBot="1" x14ac:dyDescent="0.3">
      <c r="A14" s="163" t="s">
        <v>63</v>
      </c>
      <c r="B14" s="164" t="s">
        <v>105</v>
      </c>
      <c r="C14" s="164" t="s">
        <v>105</v>
      </c>
      <c r="D14" s="164" t="s">
        <v>105</v>
      </c>
      <c r="E14" s="164" t="s">
        <v>105</v>
      </c>
      <c r="F14" s="164" t="s">
        <v>105</v>
      </c>
      <c r="G14" s="164" t="s">
        <v>107</v>
      </c>
      <c r="H14" s="164" t="s">
        <v>109</v>
      </c>
      <c r="I14" s="164" t="s">
        <v>92</v>
      </c>
      <c r="J14" s="164" t="s">
        <v>92</v>
      </c>
      <c r="K14" s="164" t="s">
        <v>109</v>
      </c>
      <c r="L14" s="164" t="s">
        <v>92</v>
      </c>
      <c r="M14" s="164" t="s">
        <v>92</v>
      </c>
    </row>
    <row r="15" spans="1:13" ht="15.75" thickBot="1" x14ac:dyDescent="0.3">
      <c r="A15" s="163" t="s">
        <v>60</v>
      </c>
      <c r="B15" s="164" t="s">
        <v>105</v>
      </c>
      <c r="C15" s="164" t="s">
        <v>105</v>
      </c>
      <c r="D15" s="164"/>
      <c r="E15" s="164"/>
      <c r="F15" s="164"/>
      <c r="G15" s="164"/>
      <c r="H15" s="164" t="s">
        <v>92</v>
      </c>
      <c r="I15" s="164"/>
      <c r="J15" s="164"/>
      <c r="K15" s="164" t="s">
        <v>92</v>
      </c>
      <c r="L15" s="164"/>
      <c r="M15" s="164"/>
    </row>
    <row r="16" spans="1:13" ht="15.75" thickBot="1" x14ac:dyDescent="0.3">
      <c r="A16" s="163" t="s">
        <v>55</v>
      </c>
      <c r="B16" s="164" t="s">
        <v>105</v>
      </c>
      <c r="C16" s="164" t="s">
        <v>109</v>
      </c>
      <c r="D16" s="164"/>
      <c r="E16" s="164"/>
      <c r="F16" s="164"/>
      <c r="G16" s="164"/>
      <c r="H16" s="164" t="s">
        <v>107</v>
      </c>
      <c r="I16" s="164" t="s">
        <v>107</v>
      </c>
      <c r="J16" s="164"/>
      <c r="K16" s="164" t="s">
        <v>109</v>
      </c>
      <c r="L16" s="164" t="s">
        <v>109</v>
      </c>
      <c r="M16" s="164"/>
    </row>
    <row r="17" spans="1:13" ht="15.75" thickBot="1" x14ac:dyDescent="0.3">
      <c r="A17" s="163" t="s">
        <v>62</v>
      </c>
      <c r="B17" s="164" t="s">
        <v>114</v>
      </c>
      <c r="C17" s="164" t="s">
        <v>115</v>
      </c>
      <c r="D17" s="164" t="s">
        <v>116</v>
      </c>
      <c r="E17" s="164" t="s">
        <v>117</v>
      </c>
      <c r="F17" s="164" t="s">
        <v>115</v>
      </c>
      <c r="G17" s="164" t="s">
        <v>118</v>
      </c>
      <c r="H17" s="164" t="s">
        <v>115</v>
      </c>
      <c r="I17" s="164" t="s">
        <v>119</v>
      </c>
      <c r="J17" s="164" t="s">
        <v>120</v>
      </c>
      <c r="K17" s="164" t="s">
        <v>115</v>
      </c>
      <c r="L17" s="164" t="s">
        <v>119</v>
      </c>
      <c r="M17" s="164"/>
    </row>
    <row r="18" spans="1:13" ht="15.75" thickBot="1" x14ac:dyDescent="0.3">
      <c r="A18" s="163" t="s">
        <v>61</v>
      </c>
      <c r="B18" s="164" t="s">
        <v>105</v>
      </c>
      <c r="C18" s="164" t="s">
        <v>105</v>
      </c>
      <c r="D18" s="164" t="s">
        <v>105</v>
      </c>
      <c r="E18" s="164" t="s">
        <v>105</v>
      </c>
      <c r="F18" s="164" t="s">
        <v>105</v>
      </c>
      <c r="G18" s="164" t="s">
        <v>106</v>
      </c>
      <c r="H18" s="164" t="s">
        <v>108</v>
      </c>
      <c r="I18" s="164" t="s">
        <v>107</v>
      </c>
      <c r="J18" s="164" t="s">
        <v>105</v>
      </c>
      <c r="K18" s="164" t="s">
        <v>105</v>
      </c>
      <c r="L18" s="164" t="s">
        <v>92</v>
      </c>
      <c r="M18" s="164" t="s">
        <v>108</v>
      </c>
    </row>
    <row r="19" spans="1:13" ht="15.75" thickBot="1" x14ac:dyDescent="0.3">
      <c r="A19" s="163" t="s">
        <v>54</v>
      </c>
      <c r="B19" s="164" t="s">
        <v>92</v>
      </c>
      <c r="C19" s="164" t="s">
        <v>105</v>
      </c>
      <c r="D19" s="164" t="s">
        <v>105</v>
      </c>
      <c r="E19" s="164" t="s">
        <v>105</v>
      </c>
      <c r="F19" s="164" t="s">
        <v>105</v>
      </c>
      <c r="G19" s="164" t="s">
        <v>108</v>
      </c>
      <c r="H19" s="164" t="s">
        <v>108</v>
      </c>
      <c r="I19" s="164" t="s">
        <v>92</v>
      </c>
      <c r="J19" s="164" t="s">
        <v>105</v>
      </c>
      <c r="K19" s="164" t="s">
        <v>105</v>
      </c>
      <c r="L19" s="164" t="s">
        <v>108</v>
      </c>
      <c r="M19" s="164" t="s">
        <v>108</v>
      </c>
    </row>
    <row r="20" spans="1:13" ht="15.75" customHeight="1" thickBot="1" x14ac:dyDescent="0.3">
      <c r="A20" s="163" t="s">
        <v>121</v>
      </c>
      <c r="B20" s="164" t="s">
        <v>92</v>
      </c>
      <c r="C20" s="164" t="s">
        <v>106</v>
      </c>
      <c r="D20" s="164" t="s">
        <v>105</v>
      </c>
      <c r="E20" s="164" t="s">
        <v>105</v>
      </c>
      <c r="F20" s="164" t="s">
        <v>105</v>
      </c>
      <c r="G20" s="164" t="s">
        <v>108</v>
      </c>
      <c r="H20" s="164" t="s">
        <v>108</v>
      </c>
      <c r="I20" s="164" t="s">
        <v>92</v>
      </c>
      <c r="J20" s="164" t="s">
        <v>105</v>
      </c>
      <c r="K20" s="164" t="s">
        <v>105</v>
      </c>
      <c r="L20" s="164" t="s">
        <v>108</v>
      </c>
      <c r="M20" s="164" t="s">
        <v>108</v>
      </c>
    </row>
    <row r="21" spans="1:13" ht="15.75" customHeight="1" thickBot="1" x14ac:dyDescent="0.3">
      <c r="A21" s="163" t="s">
        <v>122</v>
      </c>
      <c r="B21" s="164" t="s">
        <v>105</v>
      </c>
      <c r="C21" s="164" t="s">
        <v>105</v>
      </c>
      <c r="D21" s="164" t="s">
        <v>105</v>
      </c>
      <c r="E21" s="164" t="s">
        <v>92</v>
      </c>
      <c r="F21" s="164" t="s">
        <v>105</v>
      </c>
      <c r="G21" s="164" t="s">
        <v>107</v>
      </c>
      <c r="H21" s="164" t="s">
        <v>107</v>
      </c>
      <c r="I21" s="164" t="s">
        <v>105</v>
      </c>
      <c r="J21" s="164" t="s">
        <v>108</v>
      </c>
      <c r="K21" s="164" t="s">
        <v>109</v>
      </c>
      <c r="L21" s="164" t="s">
        <v>106</v>
      </c>
      <c r="M21" s="164" t="s">
        <v>108</v>
      </c>
    </row>
    <row r="22" spans="1:13" ht="15" customHeight="1" thickBot="1" x14ac:dyDescent="0.3">
      <c r="A22" s="163" t="s">
        <v>123</v>
      </c>
      <c r="B22" s="164" t="s">
        <v>92</v>
      </c>
      <c r="C22" s="164" t="s">
        <v>107</v>
      </c>
      <c r="D22" s="164" t="s">
        <v>92</v>
      </c>
      <c r="E22" s="164" t="s">
        <v>92</v>
      </c>
      <c r="F22" s="164" t="s">
        <v>105</v>
      </c>
      <c r="G22" s="164" t="s">
        <v>106</v>
      </c>
      <c r="H22" s="164" t="s">
        <v>107</v>
      </c>
      <c r="I22" s="164" t="s">
        <v>105</v>
      </c>
      <c r="J22" s="164" t="s">
        <v>92</v>
      </c>
      <c r="K22" s="164" t="s">
        <v>107</v>
      </c>
      <c r="L22" s="164" t="s">
        <v>92</v>
      </c>
      <c r="M22" s="164" t="s">
        <v>108</v>
      </c>
    </row>
    <row r="23" spans="1:13" ht="15" customHeight="1" thickBot="1" x14ac:dyDescent="0.3">
      <c r="A23" s="163" t="s">
        <v>45</v>
      </c>
      <c r="B23" s="164" t="s">
        <v>106</v>
      </c>
      <c r="C23" s="164" t="s">
        <v>107</v>
      </c>
      <c r="D23" s="164"/>
      <c r="E23" s="164"/>
      <c r="F23" s="164"/>
      <c r="G23" s="164"/>
      <c r="H23" s="164"/>
      <c r="I23" s="164"/>
      <c r="J23" s="164"/>
      <c r="K23" s="164" t="s">
        <v>107</v>
      </c>
      <c r="L23" s="164"/>
      <c r="M23" s="164"/>
    </row>
    <row r="24" spans="1:13" ht="15" customHeight="1" x14ac:dyDescent="0.25">
      <c r="A24" s="237" t="s">
        <v>124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</row>
    <row r="25" spans="1:13" ht="15.75" customHeight="1" thickBot="1" x14ac:dyDescent="0.3">
      <c r="A25" s="240" t="s">
        <v>125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2"/>
    </row>
  </sheetData>
  <mergeCells count="12">
    <mergeCell ref="A24:M24"/>
    <mergeCell ref="A25:M25"/>
    <mergeCell ref="A1:M1"/>
    <mergeCell ref="A2:A3"/>
    <mergeCell ref="C2:C3"/>
    <mergeCell ref="D2:D3"/>
    <mergeCell ref="F2:F3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3"/>
  <sheetViews>
    <sheetView zoomScale="110" zoomScaleNormal="110" workbookViewId="0">
      <selection activeCell="B24" sqref="B24"/>
    </sheetView>
  </sheetViews>
  <sheetFormatPr defaultColWidth="9.140625" defaultRowHeight="11.25" x14ac:dyDescent="0.2"/>
  <cols>
    <col min="1" max="1" width="12" style="82" customWidth="1"/>
    <col min="2" max="2" width="10" style="82" customWidth="1"/>
    <col min="3" max="3" width="11.28515625" style="82" customWidth="1"/>
    <col min="4" max="4" width="9.5703125" style="82" customWidth="1"/>
    <col min="5" max="5" width="11.28515625" style="82" customWidth="1"/>
    <col min="6" max="16384" width="9.140625" style="82"/>
  </cols>
  <sheetData>
    <row r="1" spans="1:5" ht="36" customHeight="1" thickBot="1" x14ac:dyDescent="0.25">
      <c r="A1" s="251" t="s">
        <v>136</v>
      </c>
      <c r="B1" s="251"/>
      <c r="C1" s="251"/>
      <c r="D1" s="251"/>
      <c r="E1" s="251"/>
    </row>
    <row r="2" spans="1:5" ht="17.25" customHeight="1" thickBot="1" x14ac:dyDescent="0.25">
      <c r="A2" s="86"/>
      <c r="B2" s="252" t="s">
        <v>137</v>
      </c>
      <c r="C2" s="253"/>
      <c r="D2" s="252" t="s">
        <v>138</v>
      </c>
      <c r="E2" s="253"/>
    </row>
    <row r="3" spans="1:5" ht="12" thickBot="1" x14ac:dyDescent="0.25">
      <c r="A3" s="87" t="s">
        <v>126</v>
      </c>
      <c r="B3" s="90" t="s">
        <v>127</v>
      </c>
      <c r="C3" s="90" t="s">
        <v>128</v>
      </c>
      <c r="D3" s="90" t="s">
        <v>127</v>
      </c>
      <c r="E3" s="90" t="s">
        <v>128</v>
      </c>
    </row>
    <row r="4" spans="1:5" ht="12" thickBot="1" x14ac:dyDescent="0.25">
      <c r="A4" s="88" t="s">
        <v>59</v>
      </c>
      <c r="B4" s="89" t="s">
        <v>129</v>
      </c>
      <c r="C4" s="89" t="s">
        <v>130</v>
      </c>
      <c r="D4" s="89" t="s">
        <v>131</v>
      </c>
      <c r="E4" s="89" t="s">
        <v>130</v>
      </c>
    </row>
    <row r="5" spans="1:5" ht="12" thickBot="1" x14ac:dyDescent="0.25">
      <c r="A5" s="88" t="s">
        <v>58</v>
      </c>
      <c r="B5" s="89" t="s">
        <v>129</v>
      </c>
      <c r="C5" s="89" t="s">
        <v>130</v>
      </c>
      <c r="D5" s="89" t="s">
        <v>131</v>
      </c>
      <c r="E5" s="89" t="s">
        <v>130</v>
      </c>
    </row>
    <row r="6" spans="1:5" ht="12" thickBot="1" x14ac:dyDescent="0.25">
      <c r="A6" s="88" t="s">
        <v>139</v>
      </c>
      <c r="B6" s="89" t="s">
        <v>132</v>
      </c>
      <c r="C6" s="89" t="s">
        <v>133</v>
      </c>
      <c r="D6" s="89">
        <v>90</v>
      </c>
      <c r="E6" s="89">
        <v>45</v>
      </c>
    </row>
    <row r="7" spans="1:5" ht="12" thickBot="1" x14ac:dyDescent="0.25">
      <c r="A7" s="88" t="s">
        <v>111</v>
      </c>
      <c r="B7" s="89" t="s">
        <v>129</v>
      </c>
      <c r="C7" s="89">
        <v>45</v>
      </c>
      <c r="D7" s="89">
        <v>120</v>
      </c>
      <c r="E7" s="89">
        <v>45</v>
      </c>
    </row>
    <row r="8" spans="1:5" ht="12" thickBot="1" x14ac:dyDescent="0.25">
      <c r="A8" s="88" t="s">
        <v>48</v>
      </c>
      <c r="B8" s="89" t="s">
        <v>129</v>
      </c>
      <c r="C8" s="89" t="s">
        <v>130</v>
      </c>
      <c r="D8" s="89" t="s">
        <v>131</v>
      </c>
      <c r="E8" s="89" t="s">
        <v>130</v>
      </c>
    </row>
    <row r="9" spans="1:5" ht="12" thickBot="1" x14ac:dyDescent="0.25">
      <c r="A9" s="88" t="s">
        <v>50</v>
      </c>
      <c r="B9" s="89" t="s">
        <v>129</v>
      </c>
      <c r="C9" s="89">
        <v>45</v>
      </c>
      <c r="D9" s="89">
        <v>120</v>
      </c>
      <c r="E9" s="89">
        <v>45</v>
      </c>
    </row>
    <row r="10" spans="1:5" ht="12" thickBot="1" x14ac:dyDescent="0.25">
      <c r="A10" s="88" t="s">
        <v>245</v>
      </c>
      <c r="B10" s="89" t="s">
        <v>129</v>
      </c>
      <c r="C10" s="89" t="s">
        <v>130</v>
      </c>
      <c r="D10" s="89" t="s">
        <v>131</v>
      </c>
      <c r="E10" s="89" t="s">
        <v>130</v>
      </c>
    </row>
    <row r="11" spans="1:5" ht="12" thickBot="1" x14ac:dyDescent="0.25">
      <c r="A11" s="88" t="s">
        <v>63</v>
      </c>
      <c r="B11" s="89" t="s">
        <v>129</v>
      </c>
      <c r="C11" s="89" t="s">
        <v>130</v>
      </c>
      <c r="D11" s="89" t="s">
        <v>131</v>
      </c>
      <c r="E11" s="89" t="s">
        <v>130</v>
      </c>
    </row>
    <row r="12" spans="1:5" ht="12" thickBot="1" x14ac:dyDescent="0.25">
      <c r="A12" s="88" t="s">
        <v>56</v>
      </c>
      <c r="B12" s="89" t="s">
        <v>129</v>
      </c>
      <c r="C12" s="89" t="s">
        <v>130</v>
      </c>
      <c r="D12" s="89" t="s">
        <v>131</v>
      </c>
      <c r="E12" s="89" t="s">
        <v>130</v>
      </c>
    </row>
    <row r="13" spans="1:5" ht="12" thickBot="1" x14ac:dyDescent="0.25">
      <c r="A13" s="88" t="s">
        <v>176</v>
      </c>
      <c r="B13" s="89" t="s">
        <v>134</v>
      </c>
      <c r="C13" s="89" t="s">
        <v>135</v>
      </c>
      <c r="D13" s="89" t="s">
        <v>131</v>
      </c>
      <c r="E13" s="89" t="s">
        <v>135</v>
      </c>
    </row>
    <row r="14" spans="1:5" ht="12" thickBot="1" x14ac:dyDescent="0.25">
      <c r="A14" s="88" t="s">
        <v>60</v>
      </c>
      <c r="B14" s="89" t="s">
        <v>129</v>
      </c>
      <c r="C14" s="89" t="s">
        <v>130</v>
      </c>
      <c r="D14" s="89" t="s">
        <v>131</v>
      </c>
      <c r="E14" s="89" t="s">
        <v>130</v>
      </c>
    </row>
    <row r="15" spans="1:5" ht="16.5" customHeight="1" thickBot="1" x14ac:dyDescent="0.25">
      <c r="A15" s="88" t="s">
        <v>158</v>
      </c>
      <c r="B15" s="89" t="s">
        <v>129</v>
      </c>
      <c r="C15" s="89" t="s">
        <v>130</v>
      </c>
      <c r="D15" s="89" t="s">
        <v>131</v>
      </c>
      <c r="E15" s="89" t="s">
        <v>130</v>
      </c>
    </row>
    <row r="16" spans="1:5" ht="12" thickBot="1" x14ac:dyDescent="0.25">
      <c r="A16" s="88" t="s">
        <v>246</v>
      </c>
      <c r="B16" s="89" t="s">
        <v>129</v>
      </c>
      <c r="C16" s="89" t="s">
        <v>130</v>
      </c>
      <c r="D16" s="89" t="s">
        <v>131</v>
      </c>
      <c r="E16" s="89" t="s">
        <v>130</v>
      </c>
    </row>
    <row r="17" spans="1:5" ht="12" thickBot="1" x14ac:dyDescent="0.25">
      <c r="A17" s="88" t="s">
        <v>55</v>
      </c>
      <c r="B17" s="89" t="s">
        <v>129</v>
      </c>
      <c r="C17" s="89">
        <v>45</v>
      </c>
      <c r="D17" s="89">
        <v>120</v>
      </c>
      <c r="E17" s="89">
        <v>45</v>
      </c>
    </row>
    <row r="18" spans="1:5" ht="12" thickBot="1" x14ac:dyDescent="0.25">
      <c r="A18" s="88" t="s">
        <v>61</v>
      </c>
      <c r="B18" s="89" t="s">
        <v>129</v>
      </c>
      <c r="C18" s="89" t="s">
        <v>130</v>
      </c>
      <c r="D18" s="89" t="s">
        <v>131</v>
      </c>
      <c r="E18" s="89" t="s">
        <v>130</v>
      </c>
    </row>
    <row r="19" spans="1:5" ht="20.25" customHeight="1" thickBot="1" x14ac:dyDescent="0.25">
      <c r="A19" s="88" t="s">
        <v>53</v>
      </c>
      <c r="B19" s="89" t="s">
        <v>129</v>
      </c>
      <c r="C19" s="89" t="s">
        <v>130</v>
      </c>
      <c r="D19" s="89" t="s">
        <v>131</v>
      </c>
      <c r="E19" s="89" t="s">
        <v>130</v>
      </c>
    </row>
    <row r="20" spans="1:5" ht="16.5" customHeight="1" thickBot="1" x14ac:dyDescent="0.25">
      <c r="A20" s="248" t="s">
        <v>140</v>
      </c>
      <c r="B20" s="249"/>
      <c r="C20" s="249"/>
      <c r="D20" s="249"/>
      <c r="E20" s="250"/>
    </row>
    <row r="21" spans="1:5" ht="18" customHeight="1" thickBot="1" x14ac:dyDescent="0.25">
      <c r="A21" s="248" t="s">
        <v>141</v>
      </c>
      <c r="B21" s="249"/>
      <c r="C21" s="249"/>
      <c r="D21" s="249"/>
      <c r="E21" s="250"/>
    </row>
    <row r="22" spans="1:5" ht="15.75" customHeight="1" thickBot="1" x14ac:dyDescent="0.25">
      <c r="A22" s="248" t="s">
        <v>142</v>
      </c>
      <c r="B22" s="249"/>
      <c r="C22" s="249"/>
      <c r="D22" s="249"/>
      <c r="E22" s="250"/>
    </row>
    <row r="23" spans="1:5" ht="25.5" customHeight="1" thickBot="1" x14ac:dyDescent="0.25">
      <c r="A23" s="248" t="s">
        <v>156</v>
      </c>
      <c r="B23" s="249"/>
      <c r="C23" s="249"/>
      <c r="D23" s="249"/>
      <c r="E23" s="250"/>
    </row>
  </sheetData>
  <mergeCells count="7">
    <mergeCell ref="A23:E23"/>
    <mergeCell ref="A22:E22"/>
    <mergeCell ref="A1:E1"/>
    <mergeCell ref="B2:C2"/>
    <mergeCell ref="D2:E2"/>
    <mergeCell ref="A20:E20"/>
    <mergeCell ref="A21:E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H28" sqref="H28"/>
    </sheetView>
  </sheetViews>
  <sheetFormatPr defaultColWidth="9.140625" defaultRowHeight="14.25" x14ac:dyDescent="0.2"/>
  <cols>
    <col min="1" max="1" width="16.5703125" style="1" customWidth="1"/>
    <col min="2" max="5" width="9.140625" style="1"/>
    <col min="6" max="7" width="9.28515625" style="1" customWidth="1"/>
    <col min="8" max="10" width="9.140625" style="1"/>
    <col min="11" max="11" width="9.140625" style="1" customWidth="1"/>
    <col min="12" max="12" width="10.5703125" style="1" customWidth="1"/>
    <col min="13" max="16384" width="9.140625" style="1"/>
  </cols>
  <sheetData>
    <row r="1" spans="1:13" ht="48" customHeight="1" x14ac:dyDescent="0.25">
      <c r="A1" s="170" t="s">
        <v>242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3" ht="15" x14ac:dyDescent="0.25">
      <c r="A2" s="128" t="s">
        <v>3</v>
      </c>
      <c r="B2" s="129">
        <v>2011</v>
      </c>
      <c r="C2" s="129">
        <v>2012</v>
      </c>
      <c r="D2" s="129">
        <v>2013</v>
      </c>
      <c r="E2" s="129">
        <v>2014</v>
      </c>
      <c r="F2" s="129">
        <v>2015</v>
      </c>
      <c r="G2" s="129">
        <v>2016</v>
      </c>
      <c r="H2" s="129">
        <v>2017</v>
      </c>
      <c r="I2" s="145">
        <v>2018</v>
      </c>
      <c r="J2" s="130">
        <v>2019</v>
      </c>
      <c r="K2" s="152">
        <v>2020</v>
      </c>
      <c r="L2" s="151" t="s">
        <v>241</v>
      </c>
      <c r="M2" s="148"/>
    </row>
    <row r="3" spans="1:13" x14ac:dyDescent="0.2">
      <c r="A3" s="131" t="s">
        <v>4</v>
      </c>
      <c r="B3" s="132">
        <v>0</v>
      </c>
      <c r="C3" s="132">
        <v>192</v>
      </c>
      <c r="D3" s="132">
        <v>0</v>
      </c>
      <c r="E3" s="132">
        <v>0</v>
      </c>
      <c r="F3" s="133">
        <v>0</v>
      </c>
      <c r="G3" s="133">
        <v>157</v>
      </c>
      <c r="H3" s="133">
        <v>0</v>
      </c>
      <c r="I3" s="146">
        <v>157</v>
      </c>
      <c r="J3" s="144">
        <v>0</v>
      </c>
      <c r="K3" s="153">
        <v>0</v>
      </c>
      <c r="L3" s="155">
        <f>AVERAGE(B3:K3)</f>
        <v>50.6</v>
      </c>
      <c r="M3" s="149"/>
    </row>
    <row r="4" spans="1:13" x14ac:dyDescent="0.2">
      <c r="A4" s="131" t="s">
        <v>5</v>
      </c>
      <c r="B4" s="132">
        <v>10</v>
      </c>
      <c r="C4" s="132">
        <v>0</v>
      </c>
      <c r="D4" s="132">
        <v>0</v>
      </c>
      <c r="E4" s="132">
        <v>0</v>
      </c>
      <c r="F4" s="133">
        <v>0</v>
      </c>
      <c r="G4" s="133">
        <v>0</v>
      </c>
      <c r="H4" s="133">
        <v>0</v>
      </c>
      <c r="I4" s="146">
        <v>0</v>
      </c>
      <c r="J4" s="144">
        <v>0</v>
      </c>
      <c r="K4" s="153">
        <v>0</v>
      </c>
      <c r="L4" s="155">
        <f t="shared" ref="L4:L25" si="0">AVERAGE(B4:K4)</f>
        <v>1</v>
      </c>
      <c r="M4" s="149"/>
    </row>
    <row r="5" spans="1:13" x14ac:dyDescent="0.2">
      <c r="A5" s="131" t="s">
        <v>6</v>
      </c>
      <c r="B5" s="132">
        <v>50813</v>
      </c>
      <c r="C5" s="132">
        <v>34956</v>
      </c>
      <c r="D5" s="132">
        <v>33734</v>
      </c>
      <c r="E5" s="135">
        <v>47702</v>
      </c>
      <c r="F5" s="133">
        <v>42139.439999999995</v>
      </c>
      <c r="G5" s="133">
        <v>47839.48</v>
      </c>
      <c r="H5" s="133">
        <v>27430.62</v>
      </c>
      <c r="I5" s="146">
        <v>34659</v>
      </c>
      <c r="J5" s="144">
        <v>32338</v>
      </c>
      <c r="K5" s="153">
        <v>43107</v>
      </c>
      <c r="L5" s="155">
        <f t="shared" si="0"/>
        <v>39471.854000000007</v>
      </c>
      <c r="M5" s="150"/>
    </row>
    <row r="6" spans="1:13" x14ac:dyDescent="0.2">
      <c r="A6" s="131" t="s">
        <v>7</v>
      </c>
      <c r="B6" s="132">
        <v>0</v>
      </c>
      <c r="C6" s="132">
        <v>0</v>
      </c>
      <c r="D6" s="132">
        <v>0</v>
      </c>
      <c r="E6" s="132">
        <v>0</v>
      </c>
      <c r="F6" s="133">
        <v>0</v>
      </c>
      <c r="G6" s="133">
        <v>0</v>
      </c>
      <c r="H6" s="133">
        <v>0</v>
      </c>
      <c r="I6" s="146">
        <v>0</v>
      </c>
      <c r="J6" s="144">
        <v>0</v>
      </c>
      <c r="K6" s="153">
        <v>102</v>
      </c>
      <c r="L6" s="155">
        <f t="shared" si="0"/>
        <v>10.199999999999999</v>
      </c>
      <c r="M6" s="149"/>
    </row>
    <row r="7" spans="1:13" x14ac:dyDescent="0.2">
      <c r="A7" s="131" t="s">
        <v>8</v>
      </c>
      <c r="B7" s="132">
        <v>11370</v>
      </c>
      <c r="C7" s="132">
        <v>8797</v>
      </c>
      <c r="D7" s="132">
        <v>8109</v>
      </c>
      <c r="E7" s="135">
        <v>14453</v>
      </c>
      <c r="F7" s="133">
        <v>9933.08</v>
      </c>
      <c r="G7" s="133">
        <v>12885.49</v>
      </c>
      <c r="H7" s="133">
        <v>7788.36</v>
      </c>
      <c r="I7" s="146">
        <v>9970</v>
      </c>
      <c r="J7" s="144">
        <v>5768</v>
      </c>
      <c r="K7" s="153">
        <v>10248</v>
      </c>
      <c r="L7" s="155">
        <f t="shared" si="0"/>
        <v>9932.1930000000011</v>
      </c>
      <c r="M7" s="150"/>
    </row>
    <row r="8" spans="1:13" x14ac:dyDescent="0.2">
      <c r="A8" s="131" t="s">
        <v>9</v>
      </c>
      <c r="B8" s="132">
        <v>335</v>
      </c>
      <c r="C8" s="132">
        <v>553</v>
      </c>
      <c r="D8" s="132">
        <v>1190</v>
      </c>
      <c r="E8" s="135">
        <v>2316</v>
      </c>
      <c r="F8" s="133">
        <v>98.77</v>
      </c>
      <c r="G8" s="133">
        <v>1896.01</v>
      </c>
      <c r="H8" s="133">
        <v>1261.04</v>
      </c>
      <c r="I8" s="146">
        <v>1605</v>
      </c>
      <c r="J8" s="144">
        <v>586</v>
      </c>
      <c r="K8" s="153">
        <v>1009</v>
      </c>
      <c r="L8" s="155">
        <f t="shared" si="0"/>
        <v>1084.982</v>
      </c>
      <c r="M8" s="149"/>
    </row>
    <row r="9" spans="1:13" x14ac:dyDescent="0.2">
      <c r="A9" s="131" t="s">
        <v>10</v>
      </c>
      <c r="B9" s="132">
        <v>328</v>
      </c>
      <c r="C9" s="132">
        <v>282</v>
      </c>
      <c r="D9" s="132">
        <v>282</v>
      </c>
      <c r="E9" s="135">
        <v>0</v>
      </c>
      <c r="F9" s="133">
        <v>893.03</v>
      </c>
      <c r="G9" s="133">
        <v>401.6</v>
      </c>
      <c r="H9" s="133">
        <v>143.19999999999999</v>
      </c>
      <c r="I9" s="146">
        <v>0</v>
      </c>
      <c r="J9" s="144">
        <v>55</v>
      </c>
      <c r="K9" s="153">
        <v>278</v>
      </c>
      <c r="L9" s="155">
        <f t="shared" si="0"/>
        <v>266.28300000000002</v>
      </c>
      <c r="M9" s="149"/>
    </row>
    <row r="10" spans="1:13" x14ac:dyDescent="0.2">
      <c r="A10" s="131" t="s">
        <v>11</v>
      </c>
      <c r="B10" s="132">
        <v>234</v>
      </c>
      <c r="C10" s="132">
        <v>141</v>
      </c>
      <c r="D10" s="132">
        <v>121</v>
      </c>
      <c r="E10" s="135">
        <v>203</v>
      </c>
      <c r="F10" s="133">
        <v>194.8</v>
      </c>
      <c r="G10" s="133">
        <v>654.6</v>
      </c>
      <c r="H10" s="133">
        <v>0</v>
      </c>
      <c r="I10" s="146">
        <v>1036</v>
      </c>
      <c r="J10" s="144">
        <v>126</v>
      </c>
      <c r="K10" s="153">
        <v>207</v>
      </c>
      <c r="L10" s="155">
        <f t="shared" si="0"/>
        <v>291.74</v>
      </c>
      <c r="M10" s="149"/>
    </row>
    <row r="11" spans="1:13" x14ac:dyDescent="0.2">
      <c r="A11" s="131" t="s">
        <v>12</v>
      </c>
      <c r="B11" s="132">
        <v>1996</v>
      </c>
      <c r="C11" s="132">
        <v>1955</v>
      </c>
      <c r="D11" s="132">
        <v>1475</v>
      </c>
      <c r="E11" s="135">
        <v>3426</v>
      </c>
      <c r="F11" s="133">
        <v>2576.21</v>
      </c>
      <c r="G11" s="133">
        <v>5695.23</v>
      </c>
      <c r="H11" s="133">
        <v>3873.64</v>
      </c>
      <c r="I11" s="146">
        <v>4264</v>
      </c>
      <c r="J11" s="144">
        <v>4089</v>
      </c>
      <c r="K11" s="153">
        <v>6242</v>
      </c>
      <c r="L11" s="155">
        <f t="shared" si="0"/>
        <v>3559.2080000000001</v>
      </c>
      <c r="M11" s="150"/>
    </row>
    <row r="12" spans="1:13" x14ac:dyDescent="0.2">
      <c r="A12" s="131" t="s">
        <v>13</v>
      </c>
      <c r="B12" s="132">
        <v>880</v>
      </c>
      <c r="C12" s="132">
        <v>890</v>
      </c>
      <c r="D12" s="132">
        <v>1115</v>
      </c>
      <c r="E12" s="135">
        <v>483</v>
      </c>
      <c r="F12" s="133">
        <v>344.98</v>
      </c>
      <c r="G12" s="133">
        <v>764.3</v>
      </c>
      <c r="H12" s="133">
        <v>426.8</v>
      </c>
      <c r="I12" s="146">
        <v>435</v>
      </c>
      <c r="J12" s="144">
        <v>0</v>
      </c>
      <c r="K12" s="153">
        <v>0</v>
      </c>
      <c r="L12" s="155">
        <f t="shared" si="0"/>
        <v>533.90800000000002</v>
      </c>
      <c r="M12" s="149"/>
    </row>
    <row r="13" spans="1:13" x14ac:dyDescent="0.2">
      <c r="A13" s="131" t="s">
        <v>14</v>
      </c>
      <c r="B13" s="132">
        <v>8</v>
      </c>
      <c r="C13" s="132">
        <v>10</v>
      </c>
      <c r="D13" s="132">
        <v>3</v>
      </c>
      <c r="E13" s="135">
        <v>3</v>
      </c>
      <c r="F13" s="133">
        <v>0</v>
      </c>
      <c r="G13" s="133">
        <v>3</v>
      </c>
      <c r="H13" s="133">
        <v>0</v>
      </c>
      <c r="I13" s="146">
        <v>0</v>
      </c>
      <c r="J13" s="144">
        <v>0</v>
      </c>
      <c r="K13" s="153">
        <v>0</v>
      </c>
      <c r="L13" s="155">
        <f t="shared" si="0"/>
        <v>2.7</v>
      </c>
      <c r="M13" s="149"/>
    </row>
    <row r="14" spans="1:13" x14ac:dyDescent="0.2">
      <c r="A14" s="131" t="s">
        <v>15</v>
      </c>
      <c r="B14" s="132">
        <v>6754</v>
      </c>
      <c r="C14" s="132">
        <v>5328</v>
      </c>
      <c r="D14" s="132">
        <v>3905</v>
      </c>
      <c r="E14" s="135">
        <v>6000</v>
      </c>
      <c r="F14" s="133">
        <v>5059.3600000000006</v>
      </c>
      <c r="G14" s="133">
        <v>7734.12</v>
      </c>
      <c r="H14" s="133">
        <v>1769.97</v>
      </c>
      <c r="I14" s="146">
        <v>5035</v>
      </c>
      <c r="J14" s="144">
        <v>3150</v>
      </c>
      <c r="K14" s="153">
        <v>10050</v>
      </c>
      <c r="L14" s="155">
        <f t="shared" si="0"/>
        <v>5478.5450000000001</v>
      </c>
      <c r="M14" s="150"/>
    </row>
    <row r="15" spans="1:13" x14ac:dyDescent="0.2">
      <c r="A15" s="131" t="s">
        <v>16</v>
      </c>
      <c r="B15" s="132">
        <v>5383</v>
      </c>
      <c r="C15" s="132">
        <v>5901</v>
      </c>
      <c r="D15" s="132">
        <v>5523</v>
      </c>
      <c r="E15" s="135">
        <v>10188</v>
      </c>
      <c r="F15" s="133">
        <v>5966.0999999999995</v>
      </c>
      <c r="G15" s="133">
        <v>9668.2999999999993</v>
      </c>
      <c r="H15" s="133">
        <v>8457.6299999999992</v>
      </c>
      <c r="I15" s="146">
        <v>7343</v>
      </c>
      <c r="J15" s="144">
        <v>7411</v>
      </c>
      <c r="K15" s="153">
        <v>9040</v>
      </c>
      <c r="L15" s="155">
        <f t="shared" si="0"/>
        <v>7488.1030000000001</v>
      </c>
      <c r="M15" s="150"/>
    </row>
    <row r="16" spans="1:13" x14ac:dyDescent="0.2">
      <c r="A16" s="131" t="s">
        <v>17</v>
      </c>
      <c r="B16" s="132">
        <v>6360</v>
      </c>
      <c r="C16" s="132">
        <v>8440</v>
      </c>
      <c r="D16" s="132">
        <v>8766</v>
      </c>
      <c r="E16" s="135">
        <v>15565</v>
      </c>
      <c r="F16" s="133">
        <v>12219.65</v>
      </c>
      <c r="G16" s="133">
        <v>20514.599999999999</v>
      </c>
      <c r="H16" s="133">
        <v>10762.869999999999</v>
      </c>
      <c r="I16" s="146">
        <v>10311</v>
      </c>
      <c r="J16" s="144">
        <v>10248</v>
      </c>
      <c r="K16" s="153">
        <v>15056</v>
      </c>
      <c r="L16" s="155">
        <f t="shared" si="0"/>
        <v>11824.312</v>
      </c>
      <c r="M16" s="150"/>
    </row>
    <row r="17" spans="1:13" x14ac:dyDescent="0.2">
      <c r="A17" s="131" t="s">
        <v>18</v>
      </c>
      <c r="B17" s="132">
        <v>855</v>
      </c>
      <c r="C17" s="132">
        <v>306</v>
      </c>
      <c r="D17" s="132">
        <v>433</v>
      </c>
      <c r="E17" s="135">
        <v>857</v>
      </c>
      <c r="F17" s="133">
        <v>789.06</v>
      </c>
      <c r="G17" s="133">
        <v>1122.56</v>
      </c>
      <c r="H17" s="133">
        <v>282.22000000000003</v>
      </c>
      <c r="I17" s="146">
        <v>647</v>
      </c>
      <c r="J17" s="144">
        <v>0</v>
      </c>
      <c r="K17" s="153">
        <v>202</v>
      </c>
      <c r="L17" s="155">
        <f t="shared" si="0"/>
        <v>549.38400000000001</v>
      </c>
      <c r="M17" s="149"/>
    </row>
    <row r="18" spans="1:13" x14ac:dyDescent="0.2">
      <c r="A18" s="131" t="s">
        <v>19</v>
      </c>
      <c r="B18" s="132">
        <v>19351</v>
      </c>
      <c r="C18" s="132">
        <v>14253</v>
      </c>
      <c r="D18" s="132">
        <v>13635</v>
      </c>
      <c r="E18" s="135">
        <v>25241</v>
      </c>
      <c r="F18" s="133">
        <v>15611.69</v>
      </c>
      <c r="G18" s="133">
        <v>19943.95</v>
      </c>
      <c r="H18" s="133">
        <v>7842.68</v>
      </c>
      <c r="I18" s="146">
        <v>12458</v>
      </c>
      <c r="J18" s="144">
        <v>9854</v>
      </c>
      <c r="K18" s="153">
        <v>19284</v>
      </c>
      <c r="L18" s="155">
        <f t="shared" si="0"/>
        <v>15747.432000000001</v>
      </c>
      <c r="M18" s="150"/>
    </row>
    <row r="19" spans="1:13" x14ac:dyDescent="0.2">
      <c r="A19" s="131" t="s">
        <v>20</v>
      </c>
      <c r="B19" s="132">
        <v>6267</v>
      </c>
      <c r="C19" s="132">
        <v>6460</v>
      </c>
      <c r="D19" s="132">
        <v>6964</v>
      </c>
      <c r="E19" s="135">
        <v>12859</v>
      </c>
      <c r="F19" s="133">
        <v>7141.8499999999995</v>
      </c>
      <c r="G19" s="133">
        <v>12330.45</v>
      </c>
      <c r="H19" s="133">
        <v>7082.68</v>
      </c>
      <c r="I19" s="146">
        <v>6803</v>
      </c>
      <c r="J19" s="144">
        <v>7890</v>
      </c>
      <c r="K19" s="153">
        <v>10361</v>
      </c>
      <c r="L19" s="155">
        <f t="shared" si="0"/>
        <v>8415.898000000001</v>
      </c>
      <c r="M19" s="150"/>
    </row>
    <row r="20" spans="1:13" x14ac:dyDescent="0.2">
      <c r="A20" s="131" t="s">
        <v>21</v>
      </c>
      <c r="B20" s="132">
        <v>869</v>
      </c>
      <c r="C20" s="132">
        <v>828</v>
      </c>
      <c r="D20" s="132">
        <v>934</v>
      </c>
      <c r="E20" s="135">
        <v>1082</v>
      </c>
      <c r="F20" s="133">
        <v>955.3</v>
      </c>
      <c r="G20" s="133">
        <v>1122.73</v>
      </c>
      <c r="H20" s="133">
        <v>822.37</v>
      </c>
      <c r="I20" s="146">
        <v>797</v>
      </c>
      <c r="J20" s="144">
        <v>935</v>
      </c>
      <c r="K20" s="153">
        <v>1220</v>
      </c>
      <c r="L20" s="155">
        <f t="shared" si="0"/>
        <v>956.54000000000019</v>
      </c>
      <c r="M20" s="149"/>
    </row>
    <row r="21" spans="1:13" x14ac:dyDescent="0.2">
      <c r="A21" s="131" t="s">
        <v>22</v>
      </c>
      <c r="B21" s="132">
        <v>23167</v>
      </c>
      <c r="C21" s="132">
        <v>21696</v>
      </c>
      <c r="D21" s="132">
        <v>24603</v>
      </c>
      <c r="E21" s="135">
        <v>28608</v>
      </c>
      <c r="F21" s="133">
        <v>25832.94</v>
      </c>
      <c r="G21" s="133">
        <v>34811.86</v>
      </c>
      <c r="H21" s="133">
        <v>27285.52</v>
      </c>
      <c r="I21" s="146">
        <v>31403</v>
      </c>
      <c r="J21" s="144">
        <v>24090</v>
      </c>
      <c r="K21" s="153">
        <v>25938</v>
      </c>
      <c r="L21" s="155">
        <f t="shared" si="0"/>
        <v>26743.531999999996</v>
      </c>
      <c r="M21" s="150"/>
    </row>
    <row r="22" spans="1:13" x14ac:dyDescent="0.2">
      <c r="A22" s="131" t="s">
        <v>23</v>
      </c>
      <c r="B22" s="132">
        <v>18854</v>
      </c>
      <c r="C22" s="132">
        <v>14687</v>
      </c>
      <c r="D22" s="132">
        <v>11480</v>
      </c>
      <c r="E22" s="135">
        <v>15690</v>
      </c>
      <c r="F22" s="133">
        <v>13026.83</v>
      </c>
      <c r="G22" s="133">
        <v>12135.1</v>
      </c>
      <c r="H22" s="133">
        <v>8442.4599999999991</v>
      </c>
      <c r="I22" s="146">
        <v>8091</v>
      </c>
      <c r="J22" s="144">
        <v>8319</v>
      </c>
      <c r="K22" s="153">
        <v>11775</v>
      </c>
      <c r="L22" s="155">
        <f t="shared" si="0"/>
        <v>12250.039000000001</v>
      </c>
      <c r="M22" s="150"/>
    </row>
    <row r="23" spans="1:13" x14ac:dyDescent="0.2">
      <c r="A23" s="131" t="s">
        <v>24</v>
      </c>
      <c r="B23" s="132">
        <v>2273</v>
      </c>
      <c r="C23" s="132">
        <v>765</v>
      </c>
      <c r="D23" s="132">
        <v>0</v>
      </c>
      <c r="E23" s="135">
        <v>867</v>
      </c>
      <c r="F23" s="133">
        <v>913.91</v>
      </c>
      <c r="G23" s="133">
        <v>1570.61</v>
      </c>
      <c r="H23" s="133">
        <v>892.63</v>
      </c>
      <c r="I23" s="146">
        <v>0</v>
      </c>
      <c r="J23" s="144">
        <v>64</v>
      </c>
      <c r="K23" s="153">
        <v>567</v>
      </c>
      <c r="L23" s="155">
        <f t="shared" si="0"/>
        <v>791.31499999999994</v>
      </c>
      <c r="M23" s="149"/>
    </row>
    <row r="24" spans="1:13" x14ac:dyDescent="0.2">
      <c r="A24" s="136" t="s">
        <v>25</v>
      </c>
      <c r="B24" s="135"/>
      <c r="C24" s="135"/>
      <c r="D24" s="135"/>
      <c r="E24" s="137"/>
      <c r="F24" s="134"/>
      <c r="G24" s="134"/>
      <c r="H24" s="134"/>
      <c r="I24" s="147"/>
      <c r="J24" s="143"/>
      <c r="K24" s="154"/>
      <c r="L24" s="155"/>
      <c r="M24" s="149"/>
    </row>
    <row r="25" spans="1:13" ht="15" thickBot="1" x14ac:dyDescent="0.25">
      <c r="A25" s="138" t="s">
        <v>26</v>
      </c>
      <c r="B25" s="139">
        <v>156107</v>
      </c>
      <c r="C25" s="139">
        <v>126440</v>
      </c>
      <c r="D25" s="139">
        <v>122272</v>
      </c>
      <c r="E25" s="139">
        <v>185543</v>
      </c>
      <c r="F25" s="140">
        <v>143697</v>
      </c>
      <c r="G25" s="140">
        <v>191250.99000000002</v>
      </c>
      <c r="H25" s="140">
        <v>114564.69</v>
      </c>
      <c r="I25" s="158">
        <f>SUM(I3:I23)</f>
        <v>135014</v>
      </c>
      <c r="J25" s="159">
        <f>SUM(J3:J23)</f>
        <v>114923</v>
      </c>
      <c r="K25" s="157">
        <v>164686</v>
      </c>
      <c r="L25" s="156">
        <f t="shared" si="0"/>
        <v>145449.76799999998</v>
      </c>
      <c r="M25" s="149"/>
    </row>
    <row r="26" spans="1:13" ht="15" thickTop="1" x14ac:dyDescent="0.2"/>
  </sheetData>
  <mergeCells count="1">
    <mergeCell ref="A1:L1"/>
  </mergeCells>
  <pageMargins left="0.7" right="0.7" top="0.75" bottom="0.75" header="0.3" footer="0.3"/>
  <pageSetup orientation="portrait" r:id="rId1"/>
  <ignoredErrors>
    <ignoredError sqref="I25:J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zoomScaleNormal="100" workbookViewId="0">
      <selection sqref="A1:K1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75" customHeight="1" thickBot="1" x14ac:dyDescent="0.3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27" customHeight="1" thickBot="1" x14ac:dyDescent="0.3">
      <c r="A2" s="176" t="s">
        <v>252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thickTop="1" x14ac:dyDescent="0.25">
      <c r="A3" s="179" t="s">
        <v>27</v>
      </c>
      <c r="B3" s="180" t="s">
        <v>28</v>
      </c>
      <c r="C3" s="180" t="s">
        <v>29</v>
      </c>
      <c r="D3" s="180" t="s">
        <v>30</v>
      </c>
      <c r="E3" s="180" t="s">
        <v>31</v>
      </c>
      <c r="F3" s="180" t="s">
        <v>32</v>
      </c>
      <c r="G3" s="180" t="s">
        <v>143</v>
      </c>
      <c r="H3" s="180" t="s">
        <v>33</v>
      </c>
      <c r="I3" s="181" t="s">
        <v>34</v>
      </c>
      <c r="J3" s="180" t="s">
        <v>35</v>
      </c>
      <c r="K3" s="180" t="s">
        <v>36</v>
      </c>
      <c r="L3" s="182" t="s">
        <v>144</v>
      </c>
    </row>
    <row r="4" spans="1:12" ht="15.75" thickBot="1" x14ac:dyDescent="0.3">
      <c r="A4" s="179"/>
      <c r="B4" s="180"/>
      <c r="C4" s="180"/>
      <c r="D4" s="180"/>
      <c r="E4" s="180"/>
      <c r="F4" s="180"/>
      <c r="G4" s="180"/>
      <c r="H4" s="180"/>
      <c r="I4" s="181"/>
      <c r="J4" s="180"/>
      <c r="K4" s="180"/>
      <c r="L4" s="182"/>
    </row>
    <row r="5" spans="1:12" x14ac:dyDescent="0.25">
      <c r="A5" s="16"/>
      <c r="B5" s="17" t="s">
        <v>37</v>
      </c>
      <c r="C5" s="17" t="s">
        <v>38</v>
      </c>
      <c r="D5" s="17" t="s">
        <v>38</v>
      </c>
      <c r="E5" s="17" t="s">
        <v>38</v>
      </c>
      <c r="F5" s="17" t="s">
        <v>38</v>
      </c>
      <c r="G5" s="17" t="s">
        <v>39</v>
      </c>
      <c r="H5" s="17" t="s">
        <v>40</v>
      </c>
      <c r="I5" s="17" t="s">
        <v>41</v>
      </c>
      <c r="J5" s="17" t="s">
        <v>38</v>
      </c>
      <c r="K5" s="17" t="s">
        <v>42</v>
      </c>
      <c r="L5" s="18" t="s">
        <v>43</v>
      </c>
    </row>
    <row r="6" spans="1:12" x14ac:dyDescent="0.25">
      <c r="A6" s="173" t="s">
        <v>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x14ac:dyDescent="0.25">
      <c r="A7" s="26" t="s">
        <v>188</v>
      </c>
      <c r="B7" s="20">
        <v>299.8</v>
      </c>
      <c r="C7" s="21">
        <v>63.2</v>
      </c>
      <c r="D7" s="21">
        <v>71.8</v>
      </c>
      <c r="E7" s="21">
        <v>5.29</v>
      </c>
      <c r="F7" s="21">
        <v>14.266999999999999</v>
      </c>
      <c r="G7" s="21">
        <v>39.9</v>
      </c>
      <c r="H7" s="21">
        <v>46</v>
      </c>
      <c r="I7" s="20">
        <v>82</v>
      </c>
      <c r="J7" s="22">
        <v>40</v>
      </c>
      <c r="K7" s="20">
        <v>3</v>
      </c>
      <c r="L7" s="84"/>
    </row>
    <row r="8" spans="1:12" x14ac:dyDescent="0.25">
      <c r="A8" s="26" t="s">
        <v>186</v>
      </c>
      <c r="B8" s="20">
        <v>292.7</v>
      </c>
      <c r="C8" s="21">
        <v>64.45</v>
      </c>
      <c r="D8" s="21">
        <v>72.400000000000006</v>
      </c>
      <c r="E8" s="21">
        <v>7.6849999999999996</v>
      </c>
      <c r="F8" s="21">
        <v>15.032999999999999</v>
      </c>
      <c r="G8" s="21">
        <v>41.15</v>
      </c>
      <c r="H8" s="21">
        <v>46</v>
      </c>
      <c r="I8" s="20">
        <v>81.5</v>
      </c>
      <c r="J8" s="22">
        <v>0</v>
      </c>
      <c r="K8" s="20">
        <v>1</v>
      </c>
      <c r="L8" s="84"/>
    </row>
    <row r="9" spans="1:12" x14ac:dyDescent="0.25">
      <c r="A9" s="25" t="s">
        <v>157</v>
      </c>
      <c r="B9" s="20">
        <v>344.9</v>
      </c>
      <c r="C9" s="21">
        <v>67.45</v>
      </c>
      <c r="D9" s="21">
        <v>73.849999999999994</v>
      </c>
      <c r="E9" s="21">
        <v>7.43</v>
      </c>
      <c r="F9" s="21">
        <v>14.766999999999999</v>
      </c>
      <c r="G9" s="21">
        <v>41.85</v>
      </c>
      <c r="H9" s="21">
        <v>42</v>
      </c>
      <c r="I9" s="20">
        <v>82.5</v>
      </c>
      <c r="J9" s="22">
        <v>0</v>
      </c>
      <c r="K9" s="20">
        <v>1</v>
      </c>
      <c r="L9" s="84"/>
    </row>
    <row r="10" spans="1:12" x14ac:dyDescent="0.25">
      <c r="A10" s="25" t="s">
        <v>187</v>
      </c>
      <c r="B10" s="20">
        <v>368.6</v>
      </c>
      <c r="C10" s="21">
        <v>66.900000000000006</v>
      </c>
      <c r="D10" s="21">
        <v>73.400000000000006</v>
      </c>
      <c r="E10" s="21">
        <v>7.73</v>
      </c>
      <c r="F10" s="21">
        <v>14.7</v>
      </c>
      <c r="G10" s="21">
        <v>42.3</v>
      </c>
      <c r="H10" s="21">
        <v>40.5</v>
      </c>
      <c r="I10" s="20">
        <v>83</v>
      </c>
      <c r="J10" s="22">
        <v>0</v>
      </c>
      <c r="K10" s="20">
        <v>1</v>
      </c>
      <c r="L10" s="84"/>
    </row>
    <row r="11" spans="1:12" x14ac:dyDescent="0.25">
      <c r="A11" s="25" t="s">
        <v>196</v>
      </c>
      <c r="B11" s="20">
        <v>363</v>
      </c>
      <c r="C11" s="21">
        <v>67</v>
      </c>
      <c r="D11" s="21">
        <v>73.2</v>
      </c>
      <c r="E11" s="21">
        <v>5.0250000000000004</v>
      </c>
      <c r="F11" s="21">
        <v>15.6</v>
      </c>
      <c r="G11" s="21">
        <v>41.8</v>
      </c>
      <c r="H11" s="21">
        <v>40.75</v>
      </c>
      <c r="I11" s="20">
        <v>85</v>
      </c>
      <c r="J11" s="22">
        <v>0</v>
      </c>
      <c r="K11" s="20">
        <v>1</v>
      </c>
      <c r="L11" s="84"/>
    </row>
    <row r="12" spans="1:12" x14ac:dyDescent="0.25">
      <c r="A12" s="183" t="s">
        <v>195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1:12" x14ac:dyDescent="0.25">
      <c r="A13" s="25" t="s">
        <v>189</v>
      </c>
      <c r="B13" s="20">
        <v>276.2</v>
      </c>
      <c r="C13" s="21">
        <v>67.849999999999994</v>
      </c>
      <c r="D13" s="21">
        <v>73</v>
      </c>
      <c r="E13" s="21">
        <v>7.0949999999999998</v>
      </c>
      <c r="F13" s="21">
        <v>18.533000000000001</v>
      </c>
      <c r="G13" s="21">
        <v>42.7</v>
      </c>
      <c r="H13" s="21">
        <v>37.75</v>
      </c>
      <c r="I13" s="20">
        <v>85</v>
      </c>
      <c r="J13" s="20">
        <v>0</v>
      </c>
      <c r="K13" s="20">
        <v>1</v>
      </c>
      <c r="L13" s="84"/>
    </row>
    <row r="14" spans="1:12" x14ac:dyDescent="0.25">
      <c r="A14" s="25" t="s">
        <v>197</v>
      </c>
      <c r="B14" s="20">
        <v>288.60000000000002</v>
      </c>
      <c r="C14" s="21">
        <v>62.1</v>
      </c>
      <c r="D14" s="21">
        <v>71.3</v>
      </c>
      <c r="E14" s="21">
        <v>3.6549999999999998</v>
      </c>
      <c r="F14" s="21">
        <v>21.867000000000001</v>
      </c>
      <c r="G14" s="21">
        <v>44.25</v>
      </c>
      <c r="H14" s="21">
        <v>43.25</v>
      </c>
      <c r="I14" s="20">
        <v>87</v>
      </c>
      <c r="J14" s="20">
        <v>0</v>
      </c>
      <c r="K14" s="20">
        <v>1</v>
      </c>
      <c r="L14" s="84"/>
    </row>
    <row r="15" spans="1:12" x14ac:dyDescent="0.25">
      <c r="A15" s="25" t="s">
        <v>198</v>
      </c>
      <c r="B15" s="20">
        <v>260.3</v>
      </c>
      <c r="C15" s="21">
        <v>67.05</v>
      </c>
      <c r="D15" s="21">
        <v>72.099999999999994</v>
      </c>
      <c r="E15" s="21">
        <v>4.34</v>
      </c>
      <c r="F15" s="21">
        <v>18.766999999999999</v>
      </c>
      <c r="G15" s="21">
        <v>42.35</v>
      </c>
      <c r="H15" s="21">
        <v>40</v>
      </c>
      <c r="I15" s="20">
        <v>85</v>
      </c>
      <c r="J15" s="20">
        <v>40</v>
      </c>
      <c r="K15" s="20">
        <v>2.5</v>
      </c>
      <c r="L15" s="84"/>
    </row>
    <row r="16" spans="1:12" x14ac:dyDescent="0.25">
      <c r="A16" s="25" t="s">
        <v>48</v>
      </c>
      <c r="B16" s="20">
        <v>263.7</v>
      </c>
      <c r="C16" s="21">
        <v>68.55</v>
      </c>
      <c r="D16" s="21">
        <v>73.2</v>
      </c>
      <c r="E16" s="21">
        <v>3.11</v>
      </c>
      <c r="F16" s="21">
        <v>14.8</v>
      </c>
      <c r="G16" s="21">
        <v>43.1</v>
      </c>
      <c r="H16" s="21">
        <v>38.75</v>
      </c>
      <c r="I16" s="20">
        <v>85</v>
      </c>
      <c r="J16" s="20">
        <v>0</v>
      </c>
      <c r="K16" s="20">
        <v>1</v>
      </c>
      <c r="L16" s="84"/>
    </row>
    <row r="17" spans="1:12" x14ac:dyDescent="0.25">
      <c r="A17" s="25" t="s">
        <v>50</v>
      </c>
      <c r="B17" s="20">
        <v>281.10000000000002</v>
      </c>
      <c r="C17" s="21">
        <v>65.45</v>
      </c>
      <c r="D17" s="21">
        <v>71.900000000000006</v>
      </c>
      <c r="E17" s="21">
        <v>8.32</v>
      </c>
      <c r="F17" s="21">
        <v>17.433</v>
      </c>
      <c r="G17" s="21">
        <v>42.5</v>
      </c>
      <c r="H17" s="21">
        <v>40.5</v>
      </c>
      <c r="I17" s="20">
        <v>85</v>
      </c>
      <c r="J17" s="20">
        <v>15</v>
      </c>
      <c r="K17" s="20">
        <v>1.5</v>
      </c>
      <c r="L17" s="84"/>
    </row>
    <row r="18" spans="1:12" x14ac:dyDescent="0.25">
      <c r="A18" s="26" t="s">
        <v>199</v>
      </c>
      <c r="B18" s="20">
        <v>289.10000000000002</v>
      </c>
      <c r="C18" s="21">
        <v>67</v>
      </c>
      <c r="D18" s="21">
        <v>72.400000000000006</v>
      </c>
      <c r="E18" s="21">
        <v>5.6050000000000004</v>
      </c>
      <c r="F18" s="21">
        <v>16.7</v>
      </c>
      <c r="G18" s="21">
        <v>44.55</v>
      </c>
      <c r="H18" s="21">
        <v>38</v>
      </c>
      <c r="I18" s="20">
        <v>85</v>
      </c>
      <c r="J18" s="20">
        <v>0</v>
      </c>
      <c r="K18" s="20">
        <v>1</v>
      </c>
      <c r="L18" s="84"/>
    </row>
    <row r="19" spans="1:12" x14ac:dyDescent="0.25">
      <c r="A19" s="25" t="s">
        <v>158</v>
      </c>
      <c r="B19" s="20">
        <v>225.3</v>
      </c>
      <c r="C19" s="21">
        <v>65.900000000000006</v>
      </c>
      <c r="D19" s="21">
        <v>72.849999999999994</v>
      </c>
      <c r="E19" s="21">
        <v>5.15</v>
      </c>
      <c r="F19" s="21">
        <v>16.567</v>
      </c>
      <c r="G19" s="21">
        <v>40.65</v>
      </c>
      <c r="H19" s="21">
        <v>37.75</v>
      </c>
      <c r="I19" s="20">
        <v>86.5</v>
      </c>
      <c r="J19" s="20">
        <v>0</v>
      </c>
      <c r="K19" s="20">
        <v>1</v>
      </c>
      <c r="L19" s="84"/>
    </row>
    <row r="20" spans="1:12" x14ac:dyDescent="0.25">
      <c r="A20" s="26" t="s">
        <v>200</v>
      </c>
      <c r="B20" s="20">
        <v>202.7</v>
      </c>
      <c r="C20" s="21">
        <v>69.5</v>
      </c>
      <c r="D20" s="21">
        <v>74.5</v>
      </c>
      <c r="E20" s="21">
        <v>4.7549999999999999</v>
      </c>
      <c r="F20" s="21">
        <v>15.3</v>
      </c>
      <c r="G20" s="21">
        <v>41.8</v>
      </c>
      <c r="H20" s="21">
        <v>40.75</v>
      </c>
      <c r="I20" s="20">
        <v>82.5</v>
      </c>
      <c r="J20" s="20">
        <v>45</v>
      </c>
      <c r="K20" s="20">
        <v>2.5</v>
      </c>
      <c r="L20" s="84"/>
    </row>
    <row r="21" spans="1:12" x14ac:dyDescent="0.25">
      <c r="A21" s="26" t="s">
        <v>201</v>
      </c>
      <c r="B21" s="20">
        <v>285</v>
      </c>
      <c r="C21" s="21">
        <v>63</v>
      </c>
      <c r="D21" s="21">
        <v>70.349999999999994</v>
      </c>
      <c r="E21" s="21">
        <v>10.715</v>
      </c>
      <c r="F21" s="21">
        <v>19.5</v>
      </c>
      <c r="G21" s="21">
        <v>42.55</v>
      </c>
      <c r="H21" s="21">
        <v>42.5</v>
      </c>
      <c r="I21" s="20">
        <v>85</v>
      </c>
      <c r="J21" s="20">
        <v>10</v>
      </c>
      <c r="K21" s="20">
        <v>1.5</v>
      </c>
      <c r="L21" s="84"/>
    </row>
    <row r="22" spans="1:12" x14ac:dyDescent="0.25">
      <c r="A22" s="26" t="s">
        <v>202</v>
      </c>
      <c r="B22" s="20">
        <v>281.8</v>
      </c>
      <c r="C22" s="21">
        <v>61.1</v>
      </c>
      <c r="D22" s="21">
        <v>70.95</v>
      </c>
      <c r="E22" s="21">
        <v>5.05</v>
      </c>
      <c r="F22" s="21">
        <v>19.266999999999999</v>
      </c>
      <c r="G22" s="21">
        <v>24.65</v>
      </c>
      <c r="H22" s="21">
        <v>40</v>
      </c>
      <c r="I22" s="20">
        <v>86</v>
      </c>
      <c r="J22" s="20">
        <v>0</v>
      </c>
      <c r="K22" s="20">
        <v>1</v>
      </c>
      <c r="L22" s="84"/>
    </row>
    <row r="23" spans="1:12" x14ac:dyDescent="0.25">
      <c r="A23" s="26" t="s">
        <v>203</v>
      </c>
      <c r="B23" s="20">
        <v>280.8</v>
      </c>
      <c r="C23" s="21">
        <v>66.95</v>
      </c>
      <c r="D23" s="21">
        <v>73.95</v>
      </c>
      <c r="E23" s="21">
        <v>9.4450000000000003</v>
      </c>
      <c r="F23" s="21">
        <v>16.399999999999999</v>
      </c>
      <c r="G23" s="21">
        <v>43.25</v>
      </c>
      <c r="H23" s="21">
        <v>37.75</v>
      </c>
      <c r="I23" s="20">
        <v>87.5</v>
      </c>
      <c r="J23" s="20">
        <v>0</v>
      </c>
      <c r="K23" s="20">
        <v>1</v>
      </c>
      <c r="L23" s="84"/>
    </row>
    <row r="24" spans="1:12" x14ac:dyDescent="0.25">
      <c r="A24" s="26" t="s">
        <v>204</v>
      </c>
      <c r="B24" s="20">
        <v>261.7</v>
      </c>
      <c r="C24" s="21">
        <v>65.5</v>
      </c>
      <c r="D24" s="21">
        <v>73</v>
      </c>
      <c r="E24" s="21">
        <v>4.29</v>
      </c>
      <c r="F24" s="21">
        <v>13.933</v>
      </c>
      <c r="G24" s="21">
        <v>43.15</v>
      </c>
      <c r="H24" s="21">
        <v>35.5</v>
      </c>
      <c r="I24" s="20">
        <v>85</v>
      </c>
      <c r="J24" s="20">
        <v>0</v>
      </c>
      <c r="K24" s="20">
        <v>1</v>
      </c>
      <c r="L24" s="84"/>
    </row>
    <row r="25" spans="1:12" x14ac:dyDescent="0.25">
      <c r="A25" s="26" t="s">
        <v>205</v>
      </c>
      <c r="B25" s="20">
        <v>279.3</v>
      </c>
      <c r="C25" s="21">
        <v>68.650000000000006</v>
      </c>
      <c r="D25" s="21">
        <v>72.95</v>
      </c>
      <c r="E25" s="21">
        <v>7.3949999999999996</v>
      </c>
      <c r="F25" s="21">
        <v>9.2200000000000006</v>
      </c>
      <c r="G25" s="21">
        <v>41.85</v>
      </c>
      <c r="H25" s="21">
        <v>42.5</v>
      </c>
      <c r="I25" s="20">
        <v>83</v>
      </c>
      <c r="J25" s="20">
        <v>0</v>
      </c>
      <c r="K25" s="20">
        <v>1</v>
      </c>
      <c r="L25" s="84"/>
    </row>
    <row r="26" spans="1:12" x14ac:dyDescent="0.25">
      <c r="A26" s="26" t="s">
        <v>206</v>
      </c>
      <c r="B26" s="20">
        <v>274.39999999999998</v>
      </c>
      <c r="C26" s="21">
        <v>62.75</v>
      </c>
      <c r="D26" s="21">
        <v>70.8</v>
      </c>
      <c r="E26" s="21">
        <v>4.5599999999999996</v>
      </c>
      <c r="F26" s="21">
        <v>21.966999999999999</v>
      </c>
      <c r="G26" s="21">
        <v>39.450000000000003</v>
      </c>
      <c r="H26" s="21">
        <v>40.25</v>
      </c>
      <c r="I26" s="20">
        <v>87.5</v>
      </c>
      <c r="J26" s="20">
        <v>0</v>
      </c>
      <c r="K26" s="20">
        <v>1</v>
      </c>
      <c r="L26" s="84"/>
    </row>
    <row r="27" spans="1:12" x14ac:dyDescent="0.25">
      <c r="A27" s="25" t="s">
        <v>207</v>
      </c>
      <c r="B27" s="20">
        <v>280.2</v>
      </c>
      <c r="C27" s="21">
        <v>65.349999999999994</v>
      </c>
      <c r="D27" s="21">
        <v>72</v>
      </c>
      <c r="E27" s="21">
        <v>5.1950000000000003</v>
      </c>
      <c r="F27" s="21">
        <v>21.567</v>
      </c>
      <c r="G27" s="21">
        <v>43.3</v>
      </c>
      <c r="H27" s="21">
        <v>42.25</v>
      </c>
      <c r="I27" s="20">
        <v>86</v>
      </c>
      <c r="J27" s="20">
        <v>0</v>
      </c>
      <c r="K27" s="20">
        <v>1</v>
      </c>
      <c r="L27" s="84"/>
    </row>
    <row r="28" spans="1:12" x14ac:dyDescent="0.25">
      <c r="A28" s="25" t="s">
        <v>208</v>
      </c>
      <c r="B28" s="120">
        <v>287.39999999999998</v>
      </c>
      <c r="C28" s="122">
        <v>65.650000000000006</v>
      </c>
      <c r="D28" s="122">
        <v>71.849999999999994</v>
      </c>
      <c r="E28" s="122">
        <v>7.5949999999999998</v>
      </c>
      <c r="F28" s="122">
        <v>19.067</v>
      </c>
      <c r="G28" s="122">
        <v>44</v>
      </c>
      <c r="H28" s="122">
        <v>41.75</v>
      </c>
      <c r="I28" s="120">
        <v>83</v>
      </c>
      <c r="J28" s="123">
        <v>0</v>
      </c>
      <c r="K28" s="120">
        <v>1</v>
      </c>
      <c r="L28" s="124"/>
    </row>
    <row r="29" spans="1:12" x14ac:dyDescent="0.25">
      <c r="A29" s="173" t="s">
        <v>52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2" x14ac:dyDescent="0.25">
      <c r="A30" s="19" t="s">
        <v>58</v>
      </c>
      <c r="B30" s="20">
        <v>257.3</v>
      </c>
      <c r="C30" s="21">
        <v>67.8</v>
      </c>
      <c r="D30" s="21">
        <v>74.95</v>
      </c>
      <c r="E30" s="21">
        <v>5.91</v>
      </c>
      <c r="F30" s="21">
        <v>14.3</v>
      </c>
      <c r="G30" s="21">
        <v>41.75</v>
      </c>
      <c r="H30" s="21">
        <v>37</v>
      </c>
      <c r="I30" s="20">
        <v>84</v>
      </c>
      <c r="J30" s="20">
        <v>20</v>
      </c>
      <c r="K30" s="20">
        <v>2</v>
      </c>
      <c r="L30" s="84"/>
    </row>
    <row r="31" spans="1:12" x14ac:dyDescent="0.25">
      <c r="A31" s="19" t="s">
        <v>56</v>
      </c>
      <c r="B31" s="20">
        <v>296</v>
      </c>
      <c r="C31" s="21">
        <v>67.55</v>
      </c>
      <c r="D31" s="21">
        <v>73.650000000000006</v>
      </c>
      <c r="E31" s="21">
        <v>3.3849999999999998</v>
      </c>
      <c r="F31" s="21">
        <v>20.367000000000001</v>
      </c>
      <c r="G31" s="21">
        <v>42.05</v>
      </c>
      <c r="H31" s="21">
        <v>44.75</v>
      </c>
      <c r="I31" s="20">
        <v>86.5</v>
      </c>
      <c r="J31" s="20">
        <v>0</v>
      </c>
      <c r="K31" s="20">
        <v>1</v>
      </c>
      <c r="L31" s="84"/>
    </row>
    <row r="32" spans="1:12" x14ac:dyDescent="0.25">
      <c r="A32" s="24" t="s">
        <v>57</v>
      </c>
      <c r="B32" s="20">
        <v>291.3</v>
      </c>
      <c r="C32" s="21">
        <v>65.8</v>
      </c>
      <c r="D32" s="21">
        <v>72.849999999999994</v>
      </c>
      <c r="E32" s="21">
        <v>5.0750000000000002</v>
      </c>
      <c r="F32" s="21">
        <v>18</v>
      </c>
      <c r="G32" s="21">
        <v>43.75</v>
      </c>
      <c r="H32" s="21">
        <v>41.75</v>
      </c>
      <c r="I32" s="20">
        <v>83</v>
      </c>
      <c r="J32" s="20">
        <v>10</v>
      </c>
      <c r="K32" s="20">
        <v>1.5</v>
      </c>
      <c r="L32" s="84"/>
    </row>
    <row r="33" spans="1:12" x14ac:dyDescent="0.25">
      <c r="A33" s="19" t="s">
        <v>60</v>
      </c>
      <c r="B33" s="20">
        <v>283.8</v>
      </c>
      <c r="C33" s="21">
        <v>67.5</v>
      </c>
      <c r="D33" s="21">
        <v>72.95</v>
      </c>
      <c r="E33" s="21">
        <v>6.7949999999999999</v>
      </c>
      <c r="F33" s="21">
        <v>18.132999999999999</v>
      </c>
      <c r="G33" s="21">
        <v>42.7</v>
      </c>
      <c r="H33" s="21">
        <v>38.75</v>
      </c>
      <c r="I33" s="20">
        <v>82.5</v>
      </c>
      <c r="J33" s="20">
        <v>0</v>
      </c>
      <c r="K33" s="20">
        <v>1</v>
      </c>
      <c r="L33" s="84"/>
    </row>
    <row r="34" spans="1:12" x14ac:dyDescent="0.25">
      <c r="A34" s="23" t="s">
        <v>55</v>
      </c>
      <c r="B34" s="20">
        <v>280.8</v>
      </c>
      <c r="C34" s="21">
        <v>65.25</v>
      </c>
      <c r="D34" s="21">
        <v>71.099999999999994</v>
      </c>
      <c r="E34" s="21">
        <v>7.2050000000000001</v>
      </c>
      <c r="F34" s="21">
        <v>19.733000000000001</v>
      </c>
      <c r="G34" s="21">
        <v>43.3</v>
      </c>
      <c r="H34" s="21">
        <v>43</v>
      </c>
      <c r="I34" s="20">
        <v>87</v>
      </c>
      <c r="J34" s="20">
        <v>0</v>
      </c>
      <c r="K34" s="20">
        <v>1</v>
      </c>
      <c r="L34" s="84"/>
    </row>
    <row r="35" spans="1:12" x14ac:dyDescent="0.25">
      <c r="A35" s="24" t="s">
        <v>61</v>
      </c>
      <c r="B35" s="20">
        <v>251.7</v>
      </c>
      <c r="C35" s="21">
        <v>68.05</v>
      </c>
      <c r="D35" s="21">
        <v>72.900000000000006</v>
      </c>
      <c r="E35" s="21">
        <v>3.35</v>
      </c>
      <c r="F35" s="21">
        <v>15.4</v>
      </c>
      <c r="G35" s="21">
        <v>43.15</v>
      </c>
      <c r="H35" s="21">
        <v>37</v>
      </c>
      <c r="I35" s="20">
        <v>85.5</v>
      </c>
      <c r="J35" s="20">
        <v>0</v>
      </c>
      <c r="K35" s="20">
        <v>1</v>
      </c>
      <c r="L35" s="84"/>
    </row>
    <row r="36" spans="1:12" x14ac:dyDescent="0.25">
      <c r="A36" s="23" t="s">
        <v>53</v>
      </c>
      <c r="B36" s="20">
        <v>301.2</v>
      </c>
      <c r="C36" s="21">
        <v>66.3</v>
      </c>
      <c r="D36" s="21">
        <v>71.900000000000006</v>
      </c>
      <c r="E36" s="21">
        <v>4.03</v>
      </c>
      <c r="F36" s="21">
        <v>19.399999999999999</v>
      </c>
      <c r="G36" s="21">
        <v>45.05</v>
      </c>
      <c r="H36" s="21">
        <v>39.25</v>
      </c>
      <c r="I36" s="20">
        <v>86.5</v>
      </c>
      <c r="J36" s="20">
        <v>0</v>
      </c>
      <c r="K36" s="20">
        <v>1</v>
      </c>
      <c r="L36" s="84"/>
    </row>
    <row r="37" spans="1:12" x14ac:dyDescent="0.25">
      <c r="A37" s="19" t="s">
        <v>209</v>
      </c>
      <c r="B37" s="20">
        <v>286</v>
      </c>
      <c r="C37" s="21">
        <v>63.95</v>
      </c>
      <c r="D37" s="21">
        <v>70.849999999999994</v>
      </c>
      <c r="E37" s="21">
        <v>5.3449999999999998</v>
      </c>
      <c r="F37" s="21">
        <v>14.167</v>
      </c>
      <c r="G37" s="21">
        <v>43.5</v>
      </c>
      <c r="H37" s="21">
        <v>40.75</v>
      </c>
      <c r="I37" s="20">
        <v>86.5</v>
      </c>
      <c r="J37" s="20">
        <v>0</v>
      </c>
      <c r="K37" s="20">
        <v>1</v>
      </c>
      <c r="L37" s="84"/>
    </row>
    <row r="38" spans="1:12" x14ac:dyDescent="0.25">
      <c r="A38" s="19" t="s">
        <v>191</v>
      </c>
      <c r="B38" s="20">
        <v>279.2</v>
      </c>
      <c r="C38" s="21">
        <v>67.849999999999994</v>
      </c>
      <c r="D38" s="21">
        <v>72.55</v>
      </c>
      <c r="E38" s="21">
        <v>5.2350000000000003</v>
      </c>
      <c r="F38" s="21">
        <v>18.367000000000001</v>
      </c>
      <c r="G38" s="21">
        <v>43.8</v>
      </c>
      <c r="H38" s="21">
        <v>42</v>
      </c>
      <c r="I38" s="20">
        <v>86</v>
      </c>
      <c r="J38" s="20">
        <v>0</v>
      </c>
      <c r="K38" s="20">
        <v>1</v>
      </c>
      <c r="L38" s="84"/>
    </row>
    <row r="39" spans="1:12" x14ac:dyDescent="0.25">
      <c r="A39" s="23" t="s">
        <v>210</v>
      </c>
      <c r="B39" s="20">
        <v>287</v>
      </c>
      <c r="C39" s="21">
        <v>67.400000000000006</v>
      </c>
      <c r="D39" s="21">
        <v>72.75</v>
      </c>
      <c r="E39" s="21">
        <v>3.8149999999999999</v>
      </c>
      <c r="F39" s="21">
        <v>18.433</v>
      </c>
      <c r="G39" s="21">
        <v>42.4</v>
      </c>
      <c r="H39" s="21">
        <v>44.5</v>
      </c>
      <c r="I39" s="20">
        <v>85</v>
      </c>
      <c r="J39" s="20">
        <v>0</v>
      </c>
      <c r="K39" s="20">
        <v>1</v>
      </c>
      <c r="L39" s="84"/>
    </row>
    <row r="40" spans="1:12" x14ac:dyDescent="0.25">
      <c r="A40" s="19" t="s">
        <v>211</v>
      </c>
      <c r="B40" s="20">
        <v>279.7</v>
      </c>
      <c r="C40" s="21">
        <v>64.55</v>
      </c>
      <c r="D40" s="21">
        <v>72.2</v>
      </c>
      <c r="E40" s="21">
        <v>4.7</v>
      </c>
      <c r="F40" s="21">
        <v>20.6</v>
      </c>
      <c r="G40" s="21">
        <v>43.85</v>
      </c>
      <c r="H40" s="21">
        <v>44</v>
      </c>
      <c r="I40" s="20">
        <v>87.5</v>
      </c>
      <c r="J40" s="20">
        <v>0</v>
      </c>
      <c r="K40" s="20">
        <v>1</v>
      </c>
      <c r="L40" s="84"/>
    </row>
    <row r="41" spans="1:12" x14ac:dyDescent="0.25">
      <c r="A41" s="19" t="s">
        <v>212</v>
      </c>
      <c r="B41" s="20">
        <v>302.3</v>
      </c>
      <c r="C41" s="21">
        <v>63.65</v>
      </c>
      <c r="D41" s="21">
        <v>72.150000000000006</v>
      </c>
      <c r="E41" s="21">
        <v>6.1349999999999998</v>
      </c>
      <c r="F41" s="21">
        <v>18.766999999999999</v>
      </c>
      <c r="G41" s="21">
        <v>42.7</v>
      </c>
      <c r="H41" s="21">
        <v>39.5</v>
      </c>
      <c r="I41" s="20">
        <v>86</v>
      </c>
      <c r="J41" s="20">
        <v>0</v>
      </c>
      <c r="K41" s="20">
        <v>1</v>
      </c>
      <c r="L41" s="84"/>
    </row>
    <row r="42" spans="1:12" x14ac:dyDescent="0.25">
      <c r="A42" s="19" t="s">
        <v>213</v>
      </c>
      <c r="B42" s="20">
        <v>284.60000000000002</v>
      </c>
      <c r="C42" s="21">
        <v>63.95</v>
      </c>
      <c r="D42" s="21">
        <v>72.099999999999994</v>
      </c>
      <c r="E42" s="21">
        <v>3.8149999999999999</v>
      </c>
      <c r="F42" s="21">
        <v>21.632999999999999</v>
      </c>
      <c r="G42" s="21">
        <v>41.55</v>
      </c>
      <c r="H42" s="21">
        <v>42</v>
      </c>
      <c r="I42" s="20">
        <v>88</v>
      </c>
      <c r="J42" s="20">
        <v>0</v>
      </c>
      <c r="K42" s="20">
        <v>1</v>
      </c>
      <c r="L42" s="84"/>
    </row>
    <row r="43" spans="1:12" x14ac:dyDescent="0.25">
      <c r="A43" s="19" t="s">
        <v>190</v>
      </c>
      <c r="B43" s="20">
        <v>288.39999999999998</v>
      </c>
      <c r="C43" s="21">
        <v>66.3</v>
      </c>
      <c r="D43" s="21">
        <v>71.900000000000006</v>
      </c>
      <c r="E43" s="21">
        <v>4.26</v>
      </c>
      <c r="F43" s="21">
        <v>13.132999999999999</v>
      </c>
      <c r="G43" s="21">
        <v>43.15</v>
      </c>
      <c r="H43" s="21">
        <v>42.75</v>
      </c>
      <c r="I43" s="20">
        <v>87</v>
      </c>
      <c r="J43" s="20">
        <v>0</v>
      </c>
      <c r="K43" s="20">
        <v>1</v>
      </c>
      <c r="L43" s="84"/>
    </row>
    <row r="44" spans="1:12" x14ac:dyDescent="0.25">
      <c r="A44" s="19" t="s">
        <v>214</v>
      </c>
      <c r="B44" s="20">
        <v>277.10000000000002</v>
      </c>
      <c r="C44" s="21">
        <v>67.150000000000006</v>
      </c>
      <c r="D44" s="21">
        <v>73.400000000000006</v>
      </c>
      <c r="E44" s="21">
        <v>8.7799999999999994</v>
      </c>
      <c r="F44" s="21">
        <v>19.8</v>
      </c>
      <c r="G44" s="21">
        <v>41.9</v>
      </c>
      <c r="H44" s="21">
        <v>43</v>
      </c>
      <c r="I44" s="20">
        <v>88</v>
      </c>
      <c r="J44" s="20">
        <v>0</v>
      </c>
      <c r="K44" s="20">
        <v>1</v>
      </c>
      <c r="L44" s="84"/>
    </row>
    <row r="45" spans="1:12" ht="60.75" customHeight="1" x14ac:dyDescent="0.25">
      <c r="A45" s="192" t="s">
        <v>248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</row>
    <row r="46" spans="1:12" x14ac:dyDescent="0.25">
      <c r="A46" s="195" t="s">
        <v>217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1:12" x14ac:dyDescent="0.25">
      <c r="A47" s="186" t="s">
        <v>64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x14ac:dyDescent="0.25">
      <c r="A51" s="186" t="s">
        <v>68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8"/>
    </row>
    <row r="52" spans="1:12" ht="15.75" thickBot="1" x14ac:dyDescent="0.3">
      <c r="A52" s="189" t="s">
        <v>69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1"/>
    </row>
  </sheetData>
  <mergeCells count="25">
    <mergeCell ref="A1:K1"/>
    <mergeCell ref="A12:L12"/>
    <mergeCell ref="A51:L51"/>
    <mergeCell ref="A52:L52"/>
    <mergeCell ref="A45:L45"/>
    <mergeCell ref="A46:L46"/>
    <mergeCell ref="A47:L47"/>
    <mergeCell ref="A48:L48"/>
    <mergeCell ref="A49:L49"/>
    <mergeCell ref="A50:L50"/>
    <mergeCell ref="A29:L29"/>
    <mergeCell ref="A6:L6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workbookViewId="0">
      <selection sqref="A1:K1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75" customHeight="1" thickBot="1" x14ac:dyDescent="0.3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27" customHeight="1" thickBot="1" x14ac:dyDescent="0.3">
      <c r="A2" s="176" t="s">
        <v>253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thickTop="1" x14ac:dyDescent="0.25">
      <c r="A3" s="179" t="s">
        <v>27</v>
      </c>
      <c r="B3" s="180" t="s">
        <v>28</v>
      </c>
      <c r="C3" s="180" t="s">
        <v>29</v>
      </c>
      <c r="D3" s="180" t="s">
        <v>30</v>
      </c>
      <c r="E3" s="180" t="s">
        <v>31</v>
      </c>
      <c r="F3" s="180" t="s">
        <v>32</v>
      </c>
      <c r="G3" s="180" t="s">
        <v>143</v>
      </c>
      <c r="H3" s="180" t="s">
        <v>33</v>
      </c>
      <c r="I3" s="181" t="s">
        <v>34</v>
      </c>
      <c r="J3" s="180" t="s">
        <v>35</v>
      </c>
      <c r="K3" s="180" t="s">
        <v>36</v>
      </c>
      <c r="L3" s="182" t="s">
        <v>144</v>
      </c>
    </row>
    <row r="4" spans="1:12" ht="15.75" thickBot="1" x14ac:dyDescent="0.3">
      <c r="A4" s="179"/>
      <c r="B4" s="180"/>
      <c r="C4" s="180"/>
      <c r="D4" s="180"/>
      <c r="E4" s="180"/>
      <c r="F4" s="180"/>
      <c r="G4" s="180"/>
      <c r="H4" s="180"/>
      <c r="I4" s="181"/>
      <c r="J4" s="180"/>
      <c r="K4" s="180"/>
      <c r="L4" s="182"/>
    </row>
    <row r="5" spans="1:12" x14ac:dyDescent="0.25">
      <c r="A5" s="16"/>
      <c r="B5" s="17" t="s">
        <v>37</v>
      </c>
      <c r="C5" s="17" t="s">
        <v>38</v>
      </c>
      <c r="D5" s="17" t="s">
        <v>38</v>
      </c>
      <c r="E5" s="17" t="s">
        <v>38</v>
      </c>
      <c r="F5" s="17" t="s">
        <v>38</v>
      </c>
      <c r="G5" s="17" t="s">
        <v>39</v>
      </c>
      <c r="H5" s="17" t="s">
        <v>40</v>
      </c>
      <c r="I5" s="17" t="s">
        <v>41</v>
      </c>
      <c r="J5" s="17" t="s">
        <v>38</v>
      </c>
      <c r="K5" s="17" t="s">
        <v>42</v>
      </c>
      <c r="L5" s="18" t="s">
        <v>43</v>
      </c>
    </row>
    <row r="6" spans="1:12" x14ac:dyDescent="0.25">
      <c r="A6" s="173" t="s">
        <v>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x14ac:dyDescent="0.25">
      <c r="A7" s="26" t="s">
        <v>188</v>
      </c>
      <c r="B7" s="20">
        <v>248.6</v>
      </c>
      <c r="C7" s="21">
        <v>66.05</v>
      </c>
      <c r="D7" s="21">
        <v>72.8</v>
      </c>
      <c r="E7" s="21">
        <v>7.6849999999999996</v>
      </c>
      <c r="F7" s="21">
        <v>16.5</v>
      </c>
      <c r="G7" s="21">
        <v>39</v>
      </c>
      <c r="H7" s="21">
        <v>34</v>
      </c>
      <c r="I7" s="20">
        <v>80.5</v>
      </c>
      <c r="J7" s="22">
        <v>25</v>
      </c>
      <c r="K7" s="20">
        <v>2</v>
      </c>
      <c r="L7" s="84"/>
    </row>
    <row r="8" spans="1:12" x14ac:dyDescent="0.25">
      <c r="A8" s="26" t="s">
        <v>186</v>
      </c>
      <c r="B8" s="20">
        <v>269.60000000000002</v>
      </c>
      <c r="C8" s="21">
        <v>66.7</v>
      </c>
      <c r="D8" s="21">
        <v>73.5</v>
      </c>
      <c r="E8" s="21">
        <v>8.15</v>
      </c>
      <c r="F8" s="21">
        <v>16.13</v>
      </c>
      <c r="G8" s="21">
        <v>41.2</v>
      </c>
      <c r="H8" s="21">
        <v>34.5</v>
      </c>
      <c r="I8" s="20">
        <v>80</v>
      </c>
      <c r="J8" s="22">
        <v>30</v>
      </c>
      <c r="K8" s="20">
        <v>2</v>
      </c>
      <c r="L8" s="84"/>
    </row>
    <row r="9" spans="1:12" x14ac:dyDescent="0.25">
      <c r="A9" s="25" t="s">
        <v>157</v>
      </c>
      <c r="B9" s="20">
        <v>342.8</v>
      </c>
      <c r="C9" s="21">
        <v>69.099999999999994</v>
      </c>
      <c r="D9" s="21">
        <v>73.95</v>
      </c>
      <c r="E9" s="21">
        <v>6.54</v>
      </c>
      <c r="F9" s="21">
        <v>15.53</v>
      </c>
      <c r="G9" s="21">
        <v>41.25</v>
      </c>
      <c r="H9" s="21">
        <v>33</v>
      </c>
      <c r="I9" s="20">
        <v>80.5</v>
      </c>
      <c r="J9" s="22">
        <v>0</v>
      </c>
      <c r="K9" s="20">
        <v>1</v>
      </c>
      <c r="L9" s="84"/>
    </row>
    <row r="10" spans="1:12" x14ac:dyDescent="0.25">
      <c r="A10" s="25" t="s">
        <v>187</v>
      </c>
      <c r="B10" s="20">
        <v>340.5</v>
      </c>
      <c r="C10" s="21">
        <v>68.55</v>
      </c>
      <c r="D10" s="21">
        <v>73.05</v>
      </c>
      <c r="E10" s="21">
        <v>8.3049999999999997</v>
      </c>
      <c r="F10" s="21">
        <v>16.77</v>
      </c>
      <c r="G10" s="21">
        <v>41.8</v>
      </c>
      <c r="H10" s="21">
        <v>34.25</v>
      </c>
      <c r="I10" s="20">
        <v>81</v>
      </c>
      <c r="J10" s="22">
        <v>0</v>
      </c>
      <c r="K10" s="20">
        <v>1</v>
      </c>
      <c r="L10" s="84"/>
    </row>
    <row r="11" spans="1:12" x14ac:dyDescent="0.25">
      <c r="A11" s="25" t="s">
        <v>196</v>
      </c>
      <c r="B11" s="20">
        <v>280.89999999999998</v>
      </c>
      <c r="C11" s="21">
        <v>66.099999999999994</v>
      </c>
      <c r="D11" s="21">
        <v>73.05</v>
      </c>
      <c r="E11" s="21">
        <v>3.1850000000000001</v>
      </c>
      <c r="F11" s="21">
        <v>19.03</v>
      </c>
      <c r="G11" s="21">
        <v>39.35</v>
      </c>
      <c r="H11" s="21">
        <v>32.5</v>
      </c>
      <c r="I11" s="20">
        <v>83.5</v>
      </c>
      <c r="J11" s="22">
        <v>50</v>
      </c>
      <c r="K11" s="20">
        <v>2.5</v>
      </c>
      <c r="L11" s="84"/>
    </row>
    <row r="12" spans="1:12" x14ac:dyDescent="0.25">
      <c r="A12" s="183" t="s">
        <v>195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1:12" x14ac:dyDescent="0.25">
      <c r="A13" s="25" t="s">
        <v>189</v>
      </c>
      <c r="B13" s="20">
        <v>244.7</v>
      </c>
      <c r="C13" s="21">
        <v>67.05</v>
      </c>
      <c r="D13" s="21">
        <v>72.95</v>
      </c>
      <c r="E13" s="21">
        <v>5.98</v>
      </c>
      <c r="F13" s="21">
        <v>20.83</v>
      </c>
      <c r="G13" s="21">
        <v>40.75</v>
      </c>
      <c r="H13" s="21">
        <v>30.75</v>
      </c>
      <c r="I13" s="20">
        <v>81</v>
      </c>
      <c r="J13" s="20">
        <v>12.5</v>
      </c>
      <c r="K13" s="20">
        <v>1.5</v>
      </c>
      <c r="L13" s="84"/>
    </row>
    <row r="14" spans="1:12" x14ac:dyDescent="0.25">
      <c r="A14" s="25" t="s">
        <v>197</v>
      </c>
      <c r="B14" s="20">
        <v>252.6</v>
      </c>
      <c r="C14" s="21">
        <v>62.3</v>
      </c>
      <c r="D14" s="21">
        <v>71.2</v>
      </c>
      <c r="E14" s="21">
        <v>3.74</v>
      </c>
      <c r="F14" s="21">
        <v>23.8</v>
      </c>
      <c r="G14" s="21">
        <v>42</v>
      </c>
      <c r="H14" s="21">
        <v>35.5</v>
      </c>
      <c r="I14" s="20">
        <v>83</v>
      </c>
      <c r="J14" s="20">
        <v>0</v>
      </c>
      <c r="K14" s="20">
        <v>1</v>
      </c>
      <c r="L14" s="84"/>
    </row>
    <row r="15" spans="1:12" x14ac:dyDescent="0.25">
      <c r="A15" s="25" t="s">
        <v>198</v>
      </c>
      <c r="B15" s="20">
        <v>206.5</v>
      </c>
      <c r="C15" s="21">
        <v>64.349999999999994</v>
      </c>
      <c r="D15" s="21">
        <v>71.400000000000006</v>
      </c>
      <c r="E15" s="21">
        <v>6.7350000000000003</v>
      </c>
      <c r="F15" s="21">
        <v>20.100000000000001</v>
      </c>
      <c r="G15" s="21">
        <v>40</v>
      </c>
      <c r="H15" s="21">
        <v>32.25</v>
      </c>
      <c r="I15" s="20">
        <v>82</v>
      </c>
      <c r="J15" s="20">
        <v>80</v>
      </c>
      <c r="K15" s="20">
        <v>4</v>
      </c>
      <c r="L15" s="84"/>
    </row>
    <row r="16" spans="1:12" x14ac:dyDescent="0.25">
      <c r="A16" s="25" t="s">
        <v>48</v>
      </c>
      <c r="B16" s="20">
        <v>239.1</v>
      </c>
      <c r="C16" s="21">
        <v>68.7</v>
      </c>
      <c r="D16" s="21">
        <v>72.7</v>
      </c>
      <c r="E16" s="21">
        <v>2.92</v>
      </c>
      <c r="F16" s="21">
        <v>19.13</v>
      </c>
      <c r="G16" s="21">
        <v>41.85</v>
      </c>
      <c r="H16" s="21">
        <v>33.25</v>
      </c>
      <c r="I16" s="20">
        <v>82</v>
      </c>
      <c r="J16" s="20">
        <v>15</v>
      </c>
      <c r="K16" s="20">
        <v>1.5</v>
      </c>
      <c r="L16" s="84"/>
    </row>
    <row r="17" spans="1:12" x14ac:dyDescent="0.25">
      <c r="A17" s="25" t="s">
        <v>50</v>
      </c>
      <c r="B17" s="20">
        <v>227.2</v>
      </c>
      <c r="C17" s="21">
        <v>66.3</v>
      </c>
      <c r="D17" s="21">
        <v>72.05</v>
      </c>
      <c r="E17" s="21">
        <v>5.9050000000000002</v>
      </c>
      <c r="F17" s="21">
        <v>18.27</v>
      </c>
      <c r="G17" s="21">
        <v>41.4</v>
      </c>
      <c r="H17" s="21">
        <v>34.75</v>
      </c>
      <c r="I17" s="20">
        <v>82</v>
      </c>
      <c r="J17" s="20">
        <v>20</v>
      </c>
      <c r="K17" s="20">
        <v>1.5</v>
      </c>
      <c r="L17" s="84"/>
    </row>
    <row r="18" spans="1:12" x14ac:dyDescent="0.25">
      <c r="A18" s="26" t="s">
        <v>199</v>
      </c>
      <c r="B18" s="20">
        <v>243.3</v>
      </c>
      <c r="C18" s="21">
        <v>66.900000000000006</v>
      </c>
      <c r="D18" s="21">
        <v>72.099999999999994</v>
      </c>
      <c r="E18" s="21">
        <v>6.18</v>
      </c>
      <c r="F18" s="21">
        <v>19.600000000000001</v>
      </c>
      <c r="G18" s="21">
        <v>43.1</v>
      </c>
      <c r="H18" s="21">
        <v>33.25</v>
      </c>
      <c r="I18" s="20">
        <v>81.5</v>
      </c>
      <c r="J18" s="20">
        <v>0</v>
      </c>
      <c r="K18" s="20">
        <v>1</v>
      </c>
      <c r="L18" s="84"/>
    </row>
    <row r="19" spans="1:12" x14ac:dyDescent="0.25">
      <c r="A19" s="25" t="s">
        <v>158</v>
      </c>
      <c r="B19" s="20">
        <v>234.1</v>
      </c>
      <c r="C19" s="21">
        <v>66.650000000000006</v>
      </c>
      <c r="D19" s="21">
        <v>72.7</v>
      </c>
      <c r="E19" s="21">
        <v>4.3499999999999996</v>
      </c>
      <c r="F19" s="21">
        <v>20</v>
      </c>
      <c r="G19" s="21">
        <v>39.6</v>
      </c>
      <c r="H19" s="21">
        <v>35.5</v>
      </c>
      <c r="I19" s="20">
        <v>85</v>
      </c>
      <c r="J19" s="20">
        <v>0</v>
      </c>
      <c r="K19" s="20">
        <v>1</v>
      </c>
      <c r="L19" s="84"/>
    </row>
    <row r="20" spans="1:12" x14ac:dyDescent="0.25">
      <c r="A20" s="26" t="s">
        <v>200</v>
      </c>
      <c r="B20" s="20">
        <v>146.69999999999999</v>
      </c>
      <c r="C20" s="21">
        <v>69.099999999999994</v>
      </c>
      <c r="D20" s="21">
        <v>74.150000000000006</v>
      </c>
      <c r="E20" s="21">
        <v>4.5250000000000004</v>
      </c>
      <c r="F20" s="21">
        <v>18.2</v>
      </c>
      <c r="G20" s="21">
        <v>41.6</v>
      </c>
      <c r="H20" s="21">
        <v>34</v>
      </c>
      <c r="I20" s="20">
        <v>81.5</v>
      </c>
      <c r="J20" s="20">
        <v>87.5</v>
      </c>
      <c r="K20" s="20">
        <v>4</v>
      </c>
      <c r="L20" s="84"/>
    </row>
    <row r="21" spans="1:12" x14ac:dyDescent="0.25">
      <c r="A21" s="26" t="s">
        <v>201</v>
      </c>
      <c r="B21" s="20">
        <v>275.39999999999998</v>
      </c>
      <c r="C21" s="21">
        <v>65.150000000000006</v>
      </c>
      <c r="D21" s="21">
        <v>70.8</v>
      </c>
      <c r="E21" s="21">
        <v>6.66</v>
      </c>
      <c r="F21" s="21">
        <v>18.8</v>
      </c>
      <c r="G21" s="21">
        <v>42.5</v>
      </c>
      <c r="H21" s="21">
        <v>36</v>
      </c>
      <c r="I21" s="20">
        <v>81.5</v>
      </c>
      <c r="J21" s="20">
        <v>10</v>
      </c>
      <c r="K21" s="20">
        <v>1.5</v>
      </c>
      <c r="L21" s="84"/>
    </row>
    <row r="22" spans="1:12" x14ac:dyDescent="0.25">
      <c r="A22" s="26" t="s">
        <v>202</v>
      </c>
      <c r="B22" s="20">
        <v>258.2</v>
      </c>
      <c r="C22" s="21">
        <v>63.45</v>
      </c>
      <c r="D22" s="21">
        <v>71.7</v>
      </c>
      <c r="E22" s="21">
        <v>6.18</v>
      </c>
      <c r="F22" s="21">
        <v>20</v>
      </c>
      <c r="G22" s="21">
        <v>38</v>
      </c>
      <c r="H22" s="21">
        <v>35</v>
      </c>
      <c r="I22" s="20">
        <v>83.5</v>
      </c>
      <c r="J22" s="20">
        <v>0</v>
      </c>
      <c r="K22" s="20">
        <v>1</v>
      </c>
      <c r="L22" s="84"/>
    </row>
    <row r="23" spans="1:12" x14ac:dyDescent="0.25">
      <c r="A23" s="26" t="s">
        <v>203</v>
      </c>
      <c r="B23" s="20">
        <v>242.2</v>
      </c>
      <c r="C23" s="21">
        <v>65.900000000000006</v>
      </c>
      <c r="D23" s="21">
        <v>73.3</v>
      </c>
      <c r="E23" s="21">
        <v>6.3849999999999998</v>
      </c>
      <c r="F23" s="21">
        <v>18</v>
      </c>
      <c r="G23" s="21">
        <v>41.15</v>
      </c>
      <c r="H23" s="21">
        <v>34.75</v>
      </c>
      <c r="I23" s="20">
        <v>83.5</v>
      </c>
      <c r="J23" s="20">
        <v>0</v>
      </c>
      <c r="K23" s="20">
        <v>1</v>
      </c>
      <c r="L23" s="84"/>
    </row>
    <row r="24" spans="1:12" x14ac:dyDescent="0.25">
      <c r="A24" s="26" t="s">
        <v>204</v>
      </c>
      <c r="B24" s="20">
        <v>264</v>
      </c>
      <c r="C24" s="21">
        <v>69.150000000000006</v>
      </c>
      <c r="D24" s="21">
        <v>74.25</v>
      </c>
      <c r="E24" s="21">
        <v>4.08</v>
      </c>
      <c r="F24" s="21">
        <v>22.33</v>
      </c>
      <c r="G24" s="21">
        <v>41.65</v>
      </c>
      <c r="H24" s="21">
        <v>35.75</v>
      </c>
      <c r="I24" s="20">
        <v>83.5</v>
      </c>
      <c r="J24" s="20">
        <v>0</v>
      </c>
      <c r="K24" s="20">
        <v>1</v>
      </c>
      <c r="L24" s="84"/>
    </row>
    <row r="25" spans="1:12" x14ac:dyDescent="0.25">
      <c r="A25" s="26" t="s">
        <v>205</v>
      </c>
      <c r="B25" s="20">
        <v>273</v>
      </c>
      <c r="C25" s="21">
        <v>70.2</v>
      </c>
      <c r="D25" s="21">
        <v>73.05</v>
      </c>
      <c r="E25" s="21">
        <v>7.38</v>
      </c>
      <c r="F25" s="21">
        <v>20.2</v>
      </c>
      <c r="G25" s="21">
        <v>42.15</v>
      </c>
      <c r="H25" s="21">
        <v>37.75</v>
      </c>
      <c r="I25" s="20">
        <v>81</v>
      </c>
      <c r="J25" s="20">
        <v>12.5</v>
      </c>
      <c r="K25" s="20">
        <v>1.5</v>
      </c>
      <c r="L25" s="84"/>
    </row>
    <row r="26" spans="1:12" x14ac:dyDescent="0.25">
      <c r="A26" s="26" t="s">
        <v>206</v>
      </c>
      <c r="B26" s="20">
        <v>292.3</v>
      </c>
      <c r="C26" s="21">
        <v>64.5</v>
      </c>
      <c r="D26" s="21">
        <v>71.849999999999994</v>
      </c>
      <c r="E26" s="21">
        <v>5.48</v>
      </c>
      <c r="F26" s="21">
        <v>20.7</v>
      </c>
      <c r="G26" s="21">
        <v>41.65</v>
      </c>
      <c r="H26" s="21">
        <v>33.75</v>
      </c>
      <c r="I26" s="20">
        <v>84</v>
      </c>
      <c r="J26" s="20">
        <v>0</v>
      </c>
      <c r="K26" s="20">
        <v>1</v>
      </c>
      <c r="L26" s="84"/>
    </row>
    <row r="27" spans="1:12" x14ac:dyDescent="0.25">
      <c r="A27" s="25" t="s">
        <v>207</v>
      </c>
      <c r="B27" s="20">
        <v>271.10000000000002</v>
      </c>
      <c r="C27" s="21">
        <v>67.95</v>
      </c>
      <c r="D27" s="21">
        <v>73.25</v>
      </c>
      <c r="E27" s="21">
        <v>5.83</v>
      </c>
      <c r="F27" s="21">
        <v>21.07</v>
      </c>
      <c r="G27" s="21">
        <v>42.25</v>
      </c>
      <c r="H27" s="21">
        <v>35.75</v>
      </c>
      <c r="I27" s="20">
        <v>82.5</v>
      </c>
      <c r="J27" s="20">
        <v>0</v>
      </c>
      <c r="K27" s="20">
        <v>1</v>
      </c>
      <c r="L27" s="84"/>
    </row>
    <row r="28" spans="1:12" x14ac:dyDescent="0.25">
      <c r="A28" s="25" t="s">
        <v>208</v>
      </c>
      <c r="B28" s="120">
        <v>242.4</v>
      </c>
      <c r="C28" s="122">
        <v>66.150000000000006</v>
      </c>
      <c r="D28" s="122">
        <v>71.5</v>
      </c>
      <c r="E28" s="122">
        <v>4.8849999999999998</v>
      </c>
      <c r="F28" s="122">
        <v>19</v>
      </c>
      <c r="G28" s="122">
        <v>43.45</v>
      </c>
      <c r="H28" s="122">
        <v>36.5</v>
      </c>
      <c r="I28" s="120">
        <v>82</v>
      </c>
      <c r="J28" s="123">
        <v>0</v>
      </c>
      <c r="K28" s="120">
        <v>1</v>
      </c>
      <c r="L28" s="124"/>
    </row>
    <row r="29" spans="1:12" x14ac:dyDescent="0.25">
      <c r="A29" s="173" t="s">
        <v>52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2" x14ac:dyDescent="0.25">
      <c r="A30" s="19" t="s">
        <v>58</v>
      </c>
      <c r="B30" s="20">
        <v>212.9</v>
      </c>
      <c r="C30" s="21">
        <v>69</v>
      </c>
      <c r="D30" s="21">
        <v>74.75</v>
      </c>
      <c r="E30" s="21">
        <v>6.3449999999999998</v>
      </c>
      <c r="F30" s="21">
        <v>16.77</v>
      </c>
      <c r="G30" s="21">
        <v>40.1</v>
      </c>
      <c r="H30" s="21">
        <v>30.25</v>
      </c>
      <c r="I30" s="20">
        <v>81.5</v>
      </c>
      <c r="J30" s="20">
        <v>15</v>
      </c>
      <c r="K30" s="20">
        <v>1.5</v>
      </c>
      <c r="L30" s="84"/>
    </row>
    <row r="31" spans="1:12" x14ac:dyDescent="0.25">
      <c r="A31" s="19" t="s">
        <v>56</v>
      </c>
      <c r="B31" s="20">
        <v>249.6</v>
      </c>
      <c r="C31" s="21">
        <v>67.05</v>
      </c>
      <c r="D31" s="21">
        <v>73.3</v>
      </c>
      <c r="E31" s="21">
        <v>4.085</v>
      </c>
      <c r="F31" s="21">
        <v>19.93</v>
      </c>
      <c r="G31" s="21">
        <v>42.9</v>
      </c>
      <c r="H31" s="21">
        <v>37.25</v>
      </c>
      <c r="I31" s="20">
        <v>83</v>
      </c>
      <c r="J31" s="20">
        <v>10</v>
      </c>
      <c r="K31" s="20">
        <v>1.5</v>
      </c>
      <c r="L31" s="84"/>
    </row>
    <row r="32" spans="1:12" x14ac:dyDescent="0.25">
      <c r="A32" s="24" t="s">
        <v>57</v>
      </c>
      <c r="B32" s="20">
        <v>272.7</v>
      </c>
      <c r="C32" s="21">
        <v>67.650000000000006</v>
      </c>
      <c r="D32" s="21">
        <v>73.099999999999994</v>
      </c>
      <c r="E32" s="21">
        <v>4.4800000000000004</v>
      </c>
      <c r="F32" s="21">
        <v>18.3</v>
      </c>
      <c r="G32" s="21">
        <v>43.35</v>
      </c>
      <c r="H32" s="21">
        <v>37.25</v>
      </c>
      <c r="I32" s="20">
        <v>81</v>
      </c>
      <c r="J32" s="20">
        <v>0</v>
      </c>
      <c r="K32" s="20">
        <v>1</v>
      </c>
      <c r="L32" s="84"/>
    </row>
    <row r="33" spans="1:12" x14ac:dyDescent="0.25">
      <c r="A33" s="19" t="s">
        <v>60</v>
      </c>
      <c r="B33" s="20">
        <v>244.8</v>
      </c>
      <c r="C33" s="21">
        <v>66.2</v>
      </c>
      <c r="D33" s="21">
        <v>71.95</v>
      </c>
      <c r="E33" s="21">
        <v>5.0549999999999997</v>
      </c>
      <c r="F33" s="21">
        <v>21.2</v>
      </c>
      <c r="G33" s="21">
        <v>41.25</v>
      </c>
      <c r="H33" s="21">
        <v>32.75</v>
      </c>
      <c r="I33" s="20">
        <v>81.5</v>
      </c>
      <c r="J33" s="20">
        <v>0</v>
      </c>
      <c r="K33" s="20">
        <v>1</v>
      </c>
      <c r="L33" s="84"/>
    </row>
    <row r="34" spans="1:12" x14ac:dyDescent="0.25">
      <c r="A34" s="23" t="s">
        <v>55</v>
      </c>
      <c r="B34" s="20">
        <v>253.9</v>
      </c>
      <c r="C34" s="21">
        <v>66.75</v>
      </c>
      <c r="D34" s="21">
        <v>71.599999999999994</v>
      </c>
      <c r="E34" s="21">
        <v>8.19</v>
      </c>
      <c r="F34" s="21">
        <v>19.329999999999998</v>
      </c>
      <c r="G34" s="21">
        <v>42.3</v>
      </c>
      <c r="H34" s="21">
        <v>36.25</v>
      </c>
      <c r="I34" s="20">
        <v>82</v>
      </c>
      <c r="J34" s="20">
        <v>0</v>
      </c>
      <c r="K34" s="20">
        <v>1</v>
      </c>
      <c r="L34" s="84"/>
    </row>
    <row r="35" spans="1:12" x14ac:dyDescent="0.25">
      <c r="A35" s="24" t="s">
        <v>61</v>
      </c>
      <c r="B35" s="20">
        <v>228.8</v>
      </c>
      <c r="C35" s="21">
        <v>69.55</v>
      </c>
      <c r="D35" s="21">
        <v>73.25</v>
      </c>
      <c r="E35" s="21">
        <v>1.9</v>
      </c>
      <c r="F35" s="21">
        <v>17.77</v>
      </c>
      <c r="G35" s="21">
        <v>42.55</v>
      </c>
      <c r="H35" s="21">
        <v>32.75</v>
      </c>
      <c r="I35" s="20">
        <v>82</v>
      </c>
      <c r="J35" s="20">
        <v>0</v>
      </c>
      <c r="K35" s="20">
        <v>1</v>
      </c>
      <c r="L35" s="84"/>
    </row>
    <row r="36" spans="1:12" x14ac:dyDescent="0.25">
      <c r="A36" s="23" t="s">
        <v>53</v>
      </c>
      <c r="B36" s="20">
        <v>244</v>
      </c>
      <c r="C36" s="21">
        <v>65.75</v>
      </c>
      <c r="D36" s="21">
        <v>70.900000000000006</v>
      </c>
      <c r="E36" s="21">
        <v>3.27</v>
      </c>
      <c r="F36" s="21">
        <v>20.27</v>
      </c>
      <c r="G36" s="21">
        <v>43.8</v>
      </c>
      <c r="H36" s="21">
        <v>33.75</v>
      </c>
      <c r="I36" s="20">
        <v>82</v>
      </c>
      <c r="J36" s="20">
        <v>0</v>
      </c>
      <c r="K36" s="20">
        <v>1</v>
      </c>
      <c r="L36" s="84"/>
    </row>
    <row r="37" spans="1:12" x14ac:dyDescent="0.25">
      <c r="A37" s="19" t="s">
        <v>209</v>
      </c>
      <c r="B37" s="20">
        <v>258.10000000000002</v>
      </c>
      <c r="C37" s="21">
        <v>63.5</v>
      </c>
      <c r="D37" s="21">
        <v>71.05</v>
      </c>
      <c r="E37" s="21">
        <v>5.4550000000000001</v>
      </c>
      <c r="F37" s="21">
        <v>18.829999999999998</v>
      </c>
      <c r="G37" s="21">
        <v>41.85</v>
      </c>
      <c r="H37" s="21">
        <v>32.5</v>
      </c>
      <c r="I37" s="20">
        <v>82.5</v>
      </c>
      <c r="J37" s="20">
        <v>0</v>
      </c>
      <c r="K37" s="20">
        <v>1</v>
      </c>
      <c r="L37" s="84"/>
    </row>
    <row r="38" spans="1:12" x14ac:dyDescent="0.25">
      <c r="A38" s="19" t="s">
        <v>191</v>
      </c>
      <c r="B38" s="20">
        <v>256.5</v>
      </c>
      <c r="C38" s="21">
        <v>68.8</v>
      </c>
      <c r="D38" s="21">
        <v>72.75</v>
      </c>
      <c r="E38" s="21">
        <v>4.6050000000000004</v>
      </c>
      <c r="F38" s="21">
        <v>19.23</v>
      </c>
      <c r="G38" s="21">
        <v>42.5</v>
      </c>
      <c r="H38" s="21">
        <v>37.5</v>
      </c>
      <c r="I38" s="20">
        <v>82.5</v>
      </c>
      <c r="J38" s="20">
        <v>0</v>
      </c>
      <c r="K38" s="20">
        <v>1</v>
      </c>
      <c r="L38" s="84"/>
    </row>
    <row r="39" spans="1:12" x14ac:dyDescent="0.25">
      <c r="A39" s="23" t="s">
        <v>210</v>
      </c>
      <c r="B39" s="20">
        <v>268.2</v>
      </c>
      <c r="C39" s="21">
        <v>68.400000000000006</v>
      </c>
      <c r="D39" s="21">
        <v>72.900000000000006</v>
      </c>
      <c r="E39" s="21">
        <v>4.9550000000000001</v>
      </c>
      <c r="F39" s="21">
        <v>18.43</v>
      </c>
      <c r="G39" s="21">
        <v>42.1</v>
      </c>
      <c r="H39" s="21">
        <v>37</v>
      </c>
      <c r="I39" s="20">
        <v>82</v>
      </c>
      <c r="J39" s="20">
        <v>0</v>
      </c>
      <c r="K39" s="20">
        <v>1</v>
      </c>
      <c r="L39" s="84"/>
    </row>
    <row r="40" spans="1:12" x14ac:dyDescent="0.25">
      <c r="A40" s="19" t="s">
        <v>211</v>
      </c>
      <c r="B40" s="20">
        <v>264.10000000000002</v>
      </c>
      <c r="C40" s="21">
        <v>66.400000000000006</v>
      </c>
      <c r="D40" s="21">
        <v>72.400000000000006</v>
      </c>
      <c r="E40" s="21">
        <v>4.9749999999999996</v>
      </c>
      <c r="F40" s="21">
        <v>20.399999999999999</v>
      </c>
      <c r="G40" s="21">
        <v>42.45</v>
      </c>
      <c r="H40" s="21">
        <v>36.25</v>
      </c>
      <c r="I40" s="20">
        <v>83.5</v>
      </c>
      <c r="J40" s="20">
        <v>0</v>
      </c>
      <c r="K40" s="20">
        <v>1</v>
      </c>
      <c r="L40" s="84"/>
    </row>
    <row r="41" spans="1:12" x14ac:dyDescent="0.25">
      <c r="A41" s="19" t="s">
        <v>212</v>
      </c>
      <c r="B41" s="20">
        <v>242.8</v>
      </c>
      <c r="C41" s="21">
        <v>63.15</v>
      </c>
      <c r="D41" s="21">
        <v>71.5</v>
      </c>
      <c r="E41" s="21">
        <v>4.8099999999999996</v>
      </c>
      <c r="F41" s="21">
        <v>19.600000000000001</v>
      </c>
      <c r="G41" s="21">
        <v>40.9</v>
      </c>
      <c r="H41" s="21">
        <v>31.75</v>
      </c>
      <c r="I41" s="20">
        <v>83.5</v>
      </c>
      <c r="J41" s="20">
        <v>0</v>
      </c>
      <c r="K41" s="20">
        <v>1</v>
      </c>
      <c r="L41" s="84"/>
    </row>
    <row r="42" spans="1:12" x14ac:dyDescent="0.25">
      <c r="A42" s="19" t="s">
        <v>213</v>
      </c>
      <c r="B42" s="20">
        <v>235.8</v>
      </c>
      <c r="C42" s="21">
        <v>62</v>
      </c>
      <c r="D42" s="21">
        <v>71</v>
      </c>
      <c r="E42" s="21">
        <v>5.17</v>
      </c>
      <c r="F42" s="21">
        <v>20</v>
      </c>
      <c r="G42" s="21">
        <v>39.700000000000003</v>
      </c>
      <c r="H42" s="21">
        <v>34.25</v>
      </c>
      <c r="I42" s="20">
        <v>84</v>
      </c>
      <c r="J42" s="20">
        <v>0</v>
      </c>
      <c r="K42" s="20">
        <v>1</v>
      </c>
      <c r="L42" s="84"/>
    </row>
    <row r="43" spans="1:12" x14ac:dyDescent="0.25">
      <c r="A43" s="19" t="s">
        <v>190</v>
      </c>
      <c r="B43" s="20">
        <v>254.3</v>
      </c>
      <c r="C43" s="21">
        <v>65.150000000000006</v>
      </c>
      <c r="D43" s="21">
        <v>71.45</v>
      </c>
      <c r="E43" s="21">
        <v>6.2750000000000004</v>
      </c>
      <c r="F43" s="21">
        <v>18.399999999999999</v>
      </c>
      <c r="G43" s="21">
        <v>42</v>
      </c>
      <c r="H43" s="21">
        <v>35.75</v>
      </c>
      <c r="I43" s="20">
        <v>85</v>
      </c>
      <c r="J43" s="20">
        <v>0</v>
      </c>
      <c r="K43" s="20">
        <v>1</v>
      </c>
      <c r="L43" s="84"/>
    </row>
    <row r="44" spans="1:12" x14ac:dyDescent="0.25">
      <c r="A44" s="19" t="s">
        <v>214</v>
      </c>
      <c r="B44" s="20">
        <v>242.5</v>
      </c>
      <c r="C44" s="21">
        <v>66.150000000000006</v>
      </c>
      <c r="D44" s="21">
        <v>73.150000000000006</v>
      </c>
      <c r="E44" s="21">
        <v>6.0650000000000004</v>
      </c>
      <c r="F44" s="21">
        <v>20.37</v>
      </c>
      <c r="G44" s="21">
        <v>41</v>
      </c>
      <c r="H44" s="21">
        <v>35</v>
      </c>
      <c r="I44" s="20">
        <v>84</v>
      </c>
      <c r="J44" s="20">
        <v>10</v>
      </c>
      <c r="K44" s="20">
        <v>1.5</v>
      </c>
      <c r="L44" s="84"/>
    </row>
    <row r="45" spans="1:12" ht="23.25" customHeight="1" x14ac:dyDescent="0.25">
      <c r="A45" s="192" t="s">
        <v>220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</row>
    <row r="46" spans="1:12" x14ac:dyDescent="0.25">
      <c r="A46" s="195" t="s">
        <v>218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1:12" x14ac:dyDescent="0.25">
      <c r="A47" s="186" t="s">
        <v>64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x14ac:dyDescent="0.25">
      <c r="A51" s="186" t="s">
        <v>68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8"/>
    </row>
    <row r="52" spans="1:12" ht="15.75" thickBot="1" x14ac:dyDescent="0.3">
      <c r="A52" s="189" t="s">
        <v>69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1"/>
    </row>
  </sheetData>
  <mergeCells count="25">
    <mergeCell ref="A1:K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6:L6"/>
    <mergeCell ref="A50:L50"/>
    <mergeCell ref="A51:L51"/>
    <mergeCell ref="A12:L12"/>
    <mergeCell ref="A29:L29"/>
    <mergeCell ref="A52:L52"/>
    <mergeCell ref="A45:L45"/>
    <mergeCell ref="A46:L46"/>
    <mergeCell ref="A47:L47"/>
    <mergeCell ref="A48:L48"/>
    <mergeCell ref="A49:L4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2"/>
  <sheetViews>
    <sheetView workbookViewId="0">
      <selection sqref="A1:L52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75" customHeight="1" thickBot="1" x14ac:dyDescent="0.3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27" customHeight="1" thickBot="1" x14ac:dyDescent="0.3">
      <c r="A2" s="176" t="s">
        <v>254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thickTop="1" x14ac:dyDescent="0.25">
      <c r="A3" s="179" t="s">
        <v>27</v>
      </c>
      <c r="B3" s="180" t="s">
        <v>28</v>
      </c>
      <c r="C3" s="180" t="s">
        <v>29</v>
      </c>
      <c r="D3" s="180" t="s">
        <v>30</v>
      </c>
      <c r="E3" s="180" t="s">
        <v>31</v>
      </c>
      <c r="F3" s="180" t="s">
        <v>32</v>
      </c>
      <c r="G3" s="180" t="s">
        <v>143</v>
      </c>
      <c r="H3" s="180" t="s">
        <v>33</v>
      </c>
      <c r="I3" s="181" t="s">
        <v>34</v>
      </c>
      <c r="J3" s="180" t="s">
        <v>35</v>
      </c>
      <c r="K3" s="180" t="s">
        <v>36</v>
      </c>
      <c r="L3" s="182" t="s">
        <v>144</v>
      </c>
    </row>
    <row r="4" spans="1:12" ht="15.75" thickBot="1" x14ac:dyDescent="0.3">
      <c r="A4" s="179"/>
      <c r="B4" s="180"/>
      <c r="C4" s="180"/>
      <c r="D4" s="180"/>
      <c r="E4" s="180"/>
      <c r="F4" s="180"/>
      <c r="G4" s="180"/>
      <c r="H4" s="180"/>
      <c r="I4" s="181"/>
      <c r="J4" s="180"/>
      <c r="K4" s="180"/>
      <c r="L4" s="182"/>
    </row>
    <row r="5" spans="1:12" x14ac:dyDescent="0.25">
      <c r="A5" s="16"/>
      <c r="B5" s="17" t="s">
        <v>37</v>
      </c>
      <c r="C5" s="17" t="s">
        <v>38</v>
      </c>
      <c r="D5" s="17" t="s">
        <v>38</v>
      </c>
      <c r="E5" s="17" t="s">
        <v>38</v>
      </c>
      <c r="F5" s="17" t="s">
        <v>38</v>
      </c>
      <c r="G5" s="17" t="s">
        <v>39</v>
      </c>
      <c r="H5" s="17" t="s">
        <v>40</v>
      </c>
      <c r="I5" s="17" t="s">
        <v>41</v>
      </c>
      <c r="J5" s="17" t="s">
        <v>38</v>
      </c>
      <c r="K5" s="17" t="s">
        <v>42</v>
      </c>
      <c r="L5" s="18" t="s">
        <v>43</v>
      </c>
    </row>
    <row r="6" spans="1:12" x14ac:dyDescent="0.25">
      <c r="A6" s="173" t="s">
        <v>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x14ac:dyDescent="0.25">
      <c r="A7" s="26" t="s">
        <v>188</v>
      </c>
      <c r="B7" s="20">
        <v>261.2</v>
      </c>
      <c r="C7" s="21">
        <v>54.85</v>
      </c>
      <c r="D7" s="21">
        <v>70.849999999999994</v>
      </c>
      <c r="E7" s="21">
        <v>5.5250000000000004</v>
      </c>
      <c r="F7" s="21">
        <v>10.177</v>
      </c>
      <c r="G7" s="21">
        <v>40</v>
      </c>
      <c r="H7" s="21">
        <v>42.75</v>
      </c>
      <c r="I7" s="20">
        <v>79</v>
      </c>
      <c r="J7" s="22">
        <v>82.5</v>
      </c>
      <c r="K7" s="20">
        <v>3.5</v>
      </c>
      <c r="L7" s="84"/>
    </row>
    <row r="8" spans="1:12" x14ac:dyDescent="0.25">
      <c r="A8" s="26" t="s">
        <v>186</v>
      </c>
      <c r="B8" s="20">
        <v>265.5</v>
      </c>
      <c r="C8" s="21">
        <v>56.35</v>
      </c>
      <c r="D8" s="21">
        <v>71.8</v>
      </c>
      <c r="E8" s="21">
        <v>6.92</v>
      </c>
      <c r="F8" s="21">
        <v>14.467000000000001</v>
      </c>
      <c r="G8" s="21">
        <v>41.1</v>
      </c>
      <c r="H8" s="21">
        <v>41.5</v>
      </c>
      <c r="I8" s="20">
        <v>76.5</v>
      </c>
      <c r="J8" s="22">
        <v>90</v>
      </c>
      <c r="K8" s="20">
        <v>4</v>
      </c>
      <c r="L8" s="84"/>
    </row>
    <row r="9" spans="1:12" x14ac:dyDescent="0.25">
      <c r="A9" s="25" t="s">
        <v>157</v>
      </c>
      <c r="B9" s="20">
        <v>294.60000000000002</v>
      </c>
      <c r="C9" s="21">
        <v>58.4</v>
      </c>
      <c r="D9" s="21">
        <v>72.25</v>
      </c>
      <c r="E9" s="21">
        <v>6.87</v>
      </c>
      <c r="F9" s="21">
        <v>15.433</v>
      </c>
      <c r="G9" s="21">
        <v>41.5</v>
      </c>
      <c r="H9" s="21">
        <v>39.75</v>
      </c>
      <c r="I9" s="20">
        <v>77</v>
      </c>
      <c r="J9" s="22">
        <v>72.5</v>
      </c>
      <c r="K9" s="20">
        <v>3.5</v>
      </c>
      <c r="L9" s="84"/>
    </row>
    <row r="10" spans="1:12" x14ac:dyDescent="0.25">
      <c r="A10" s="25" t="s">
        <v>187</v>
      </c>
      <c r="B10" s="20">
        <v>293.2</v>
      </c>
      <c r="C10" s="21">
        <v>57.6</v>
      </c>
      <c r="D10" s="21">
        <v>72.3</v>
      </c>
      <c r="E10" s="21">
        <v>9.5500000000000007</v>
      </c>
      <c r="F10" s="21">
        <v>11.443</v>
      </c>
      <c r="G10" s="21">
        <v>42.2</v>
      </c>
      <c r="H10" s="21">
        <v>37.5</v>
      </c>
      <c r="I10" s="20">
        <v>78.5</v>
      </c>
      <c r="J10" s="22">
        <v>90</v>
      </c>
      <c r="K10" s="20">
        <v>4</v>
      </c>
      <c r="L10" s="84"/>
    </row>
    <row r="11" spans="1:12" x14ac:dyDescent="0.25">
      <c r="A11" s="25" t="s">
        <v>196</v>
      </c>
      <c r="B11" s="20">
        <v>244.4</v>
      </c>
      <c r="C11" s="21">
        <v>59.2</v>
      </c>
      <c r="D11" s="21">
        <v>71.2</v>
      </c>
      <c r="E11" s="21">
        <v>4.2850000000000001</v>
      </c>
      <c r="F11" s="21">
        <v>12.667</v>
      </c>
      <c r="G11" s="21">
        <v>39.700000000000003</v>
      </c>
      <c r="H11" s="21">
        <v>39.25</v>
      </c>
      <c r="I11" s="20">
        <v>83.5</v>
      </c>
      <c r="J11" s="22">
        <v>90</v>
      </c>
      <c r="K11" s="20">
        <v>4</v>
      </c>
      <c r="L11" s="84"/>
    </row>
    <row r="12" spans="1:12" x14ac:dyDescent="0.25">
      <c r="A12" s="183" t="s">
        <v>195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1:12" x14ac:dyDescent="0.25">
      <c r="A13" s="25" t="s">
        <v>189</v>
      </c>
      <c r="B13" s="20">
        <v>272.8</v>
      </c>
      <c r="C13" s="21">
        <v>64.099999999999994</v>
      </c>
      <c r="D13" s="21">
        <v>72.150000000000006</v>
      </c>
      <c r="E13" s="21">
        <v>7.78</v>
      </c>
      <c r="F13" s="21">
        <v>13.02</v>
      </c>
      <c r="G13" s="21">
        <v>41.65</v>
      </c>
      <c r="H13" s="21">
        <v>38.25</v>
      </c>
      <c r="I13" s="20">
        <v>80</v>
      </c>
      <c r="J13" s="20">
        <v>37.5</v>
      </c>
      <c r="K13" s="20">
        <v>2.5</v>
      </c>
      <c r="L13" s="84"/>
    </row>
    <row r="14" spans="1:12" x14ac:dyDescent="0.25">
      <c r="A14" s="25" t="s">
        <v>197</v>
      </c>
      <c r="B14" s="20">
        <v>250.2</v>
      </c>
      <c r="C14" s="21">
        <v>60.05</v>
      </c>
      <c r="D14" s="21">
        <v>70.3</v>
      </c>
      <c r="E14" s="21">
        <v>2.74</v>
      </c>
      <c r="F14" s="21">
        <v>16.733000000000001</v>
      </c>
      <c r="G14" s="21">
        <v>44.15</v>
      </c>
      <c r="H14" s="21">
        <v>44</v>
      </c>
      <c r="I14" s="20">
        <v>89</v>
      </c>
      <c r="J14" s="20">
        <v>10</v>
      </c>
      <c r="K14" s="20">
        <v>1.5</v>
      </c>
      <c r="L14" s="84"/>
    </row>
    <row r="15" spans="1:12" x14ac:dyDescent="0.25">
      <c r="A15" s="25" t="s">
        <v>198</v>
      </c>
      <c r="B15" s="20">
        <v>265</v>
      </c>
      <c r="C15" s="21">
        <v>63.65</v>
      </c>
      <c r="D15" s="21">
        <v>71.25</v>
      </c>
      <c r="E15" s="21">
        <v>5.64</v>
      </c>
      <c r="F15" s="21">
        <v>12.247</v>
      </c>
      <c r="G15" s="21">
        <v>41.5</v>
      </c>
      <c r="H15" s="21">
        <v>39</v>
      </c>
      <c r="I15" s="20">
        <v>80.5</v>
      </c>
      <c r="J15" s="20">
        <v>70</v>
      </c>
      <c r="K15" s="20">
        <v>3.5</v>
      </c>
      <c r="L15" s="84"/>
    </row>
    <row r="16" spans="1:12" x14ac:dyDescent="0.25">
      <c r="A16" s="25" t="s">
        <v>48</v>
      </c>
      <c r="B16" s="20">
        <v>279.10000000000002</v>
      </c>
      <c r="C16" s="21">
        <v>36</v>
      </c>
      <c r="D16" s="21">
        <v>72.3</v>
      </c>
      <c r="E16" s="21">
        <v>5.03</v>
      </c>
      <c r="F16" s="21">
        <v>14.4</v>
      </c>
      <c r="G16" s="21">
        <v>42.4</v>
      </c>
      <c r="H16" s="21">
        <v>38.5</v>
      </c>
      <c r="I16" s="20">
        <v>80.5</v>
      </c>
      <c r="J16" s="20">
        <v>10</v>
      </c>
      <c r="K16" s="20">
        <v>1.5</v>
      </c>
      <c r="L16" s="84"/>
    </row>
    <row r="17" spans="1:12" x14ac:dyDescent="0.25">
      <c r="A17" s="25" t="s">
        <v>50</v>
      </c>
      <c r="B17" s="20">
        <v>215.6</v>
      </c>
      <c r="C17" s="21">
        <v>59.2</v>
      </c>
      <c r="D17" s="21">
        <v>70.099999999999994</v>
      </c>
      <c r="E17" s="21">
        <v>8.8049999999999997</v>
      </c>
      <c r="F17" s="21">
        <v>12.5</v>
      </c>
      <c r="G17" s="21">
        <v>42.2</v>
      </c>
      <c r="H17" s="21">
        <v>38.5</v>
      </c>
      <c r="I17" s="20">
        <v>82</v>
      </c>
      <c r="J17" s="20">
        <v>72.5</v>
      </c>
      <c r="K17" s="20">
        <v>3.5</v>
      </c>
      <c r="L17" s="84"/>
    </row>
    <row r="18" spans="1:12" x14ac:dyDescent="0.25">
      <c r="A18" s="26" t="s">
        <v>199</v>
      </c>
      <c r="B18" s="20">
        <v>243.5</v>
      </c>
      <c r="C18" s="21">
        <v>62.7</v>
      </c>
      <c r="D18" s="21">
        <v>71.099999999999994</v>
      </c>
      <c r="E18" s="21">
        <v>5.165</v>
      </c>
      <c r="F18" s="21">
        <v>11.007</v>
      </c>
      <c r="G18" s="21">
        <v>44.1</v>
      </c>
      <c r="H18" s="21">
        <v>38.75</v>
      </c>
      <c r="I18" s="20">
        <v>81</v>
      </c>
      <c r="J18" s="20">
        <v>55</v>
      </c>
      <c r="K18" s="20">
        <v>3</v>
      </c>
      <c r="L18" s="84"/>
    </row>
    <row r="19" spans="1:12" x14ac:dyDescent="0.25">
      <c r="A19" s="25" t="s">
        <v>158</v>
      </c>
      <c r="B19" s="20">
        <v>247.9</v>
      </c>
      <c r="C19" s="21">
        <v>64.650000000000006</v>
      </c>
      <c r="D19" s="21">
        <v>72.75</v>
      </c>
      <c r="E19" s="21">
        <v>4.9800000000000004</v>
      </c>
      <c r="F19" s="21">
        <v>11.773</v>
      </c>
      <c r="G19" s="21">
        <v>40.799999999999997</v>
      </c>
      <c r="H19" s="21">
        <v>39.75</v>
      </c>
      <c r="I19" s="20">
        <v>83.5</v>
      </c>
      <c r="J19" s="20">
        <v>0</v>
      </c>
      <c r="K19" s="20">
        <v>1</v>
      </c>
      <c r="L19" s="84"/>
    </row>
    <row r="20" spans="1:12" x14ac:dyDescent="0.25">
      <c r="A20" s="26" t="s">
        <v>200</v>
      </c>
      <c r="B20" s="20">
        <v>203.5</v>
      </c>
      <c r="C20" s="21">
        <v>64.599999999999994</v>
      </c>
      <c r="D20" s="21">
        <v>73.05</v>
      </c>
      <c r="E20" s="21">
        <v>4.6849999999999996</v>
      </c>
      <c r="F20" s="21">
        <v>14</v>
      </c>
      <c r="G20" s="21">
        <v>41.95</v>
      </c>
      <c r="H20" s="21">
        <v>42.25</v>
      </c>
      <c r="I20" s="20">
        <v>78</v>
      </c>
      <c r="J20" s="20">
        <v>52.5</v>
      </c>
      <c r="K20" s="20">
        <v>3</v>
      </c>
      <c r="L20" s="84"/>
    </row>
    <row r="21" spans="1:12" x14ac:dyDescent="0.25">
      <c r="A21" s="26" t="s">
        <v>201</v>
      </c>
      <c r="B21" s="20">
        <v>291.7</v>
      </c>
      <c r="C21" s="21">
        <v>61.75</v>
      </c>
      <c r="D21" s="21">
        <v>70</v>
      </c>
      <c r="E21" s="21">
        <v>9.3699999999999992</v>
      </c>
      <c r="F21" s="21">
        <v>14</v>
      </c>
      <c r="G21" s="21">
        <v>42.3</v>
      </c>
      <c r="H21" s="21">
        <v>42.5</v>
      </c>
      <c r="I21" s="20">
        <v>81.5</v>
      </c>
      <c r="J21" s="20">
        <v>40</v>
      </c>
      <c r="K21" s="20">
        <v>2.5</v>
      </c>
      <c r="L21" s="84"/>
    </row>
    <row r="22" spans="1:12" x14ac:dyDescent="0.25">
      <c r="A22" s="26" t="s">
        <v>202</v>
      </c>
      <c r="B22" s="20">
        <v>280.89999999999998</v>
      </c>
      <c r="C22" s="21">
        <v>57.75</v>
      </c>
      <c r="D22" s="21">
        <v>68.8</v>
      </c>
      <c r="E22" s="21">
        <v>4.9349999999999996</v>
      </c>
      <c r="F22" s="21">
        <v>10.029999999999999</v>
      </c>
      <c r="G22" s="21">
        <v>40.4</v>
      </c>
      <c r="H22" s="21">
        <v>42.25</v>
      </c>
      <c r="I22" s="20">
        <v>84.5</v>
      </c>
      <c r="J22" s="20">
        <v>0</v>
      </c>
      <c r="K22" s="20">
        <v>1</v>
      </c>
      <c r="L22" s="84"/>
    </row>
    <row r="23" spans="1:12" x14ac:dyDescent="0.25">
      <c r="A23" s="26" t="s">
        <v>203</v>
      </c>
      <c r="B23" s="20">
        <v>284.89999999999998</v>
      </c>
      <c r="C23" s="21">
        <v>66.099999999999994</v>
      </c>
      <c r="D23" s="21">
        <v>72.2</v>
      </c>
      <c r="E23" s="21">
        <v>8.8000000000000007</v>
      </c>
      <c r="F23" s="21">
        <v>12.363</v>
      </c>
      <c r="G23" s="21">
        <v>42.95</v>
      </c>
      <c r="H23" s="21">
        <v>40.5</v>
      </c>
      <c r="I23" s="20">
        <v>83.5</v>
      </c>
      <c r="J23" s="20">
        <v>0</v>
      </c>
      <c r="K23" s="20">
        <v>1</v>
      </c>
      <c r="L23" s="84"/>
    </row>
    <row r="24" spans="1:12" x14ac:dyDescent="0.25">
      <c r="A24" s="26" t="s">
        <v>204</v>
      </c>
      <c r="B24" s="20">
        <v>280.10000000000002</v>
      </c>
      <c r="C24" s="21">
        <v>63.5</v>
      </c>
      <c r="D24" s="21">
        <v>71.7</v>
      </c>
      <c r="E24" s="21">
        <v>5.1749999999999998</v>
      </c>
      <c r="F24" s="21">
        <v>17.5</v>
      </c>
      <c r="G24" s="21">
        <v>41.65</v>
      </c>
      <c r="H24" s="21">
        <v>38.25</v>
      </c>
      <c r="I24" s="20">
        <v>83</v>
      </c>
      <c r="J24" s="20">
        <v>0</v>
      </c>
      <c r="K24" s="20">
        <v>1</v>
      </c>
      <c r="L24" s="84"/>
    </row>
    <row r="25" spans="1:12" x14ac:dyDescent="0.25">
      <c r="A25" s="26" t="s">
        <v>205</v>
      </c>
      <c r="B25" s="20">
        <v>231.2</v>
      </c>
      <c r="C25" s="21">
        <v>66.2</v>
      </c>
      <c r="D25" s="21">
        <v>72.25</v>
      </c>
      <c r="E25" s="21">
        <v>7.77</v>
      </c>
      <c r="F25" s="21">
        <v>14.2</v>
      </c>
      <c r="G25" s="21">
        <v>41.9</v>
      </c>
      <c r="H25" s="21">
        <v>44</v>
      </c>
      <c r="I25" s="20">
        <v>80</v>
      </c>
      <c r="J25" s="20">
        <v>20</v>
      </c>
      <c r="K25" s="20">
        <v>1.5</v>
      </c>
      <c r="L25" s="84"/>
    </row>
    <row r="26" spans="1:12" x14ac:dyDescent="0.25">
      <c r="A26" s="26" t="s">
        <v>206</v>
      </c>
      <c r="B26" s="20">
        <v>303</v>
      </c>
      <c r="C26" s="21">
        <v>63.05</v>
      </c>
      <c r="D26" s="21">
        <v>70.75</v>
      </c>
      <c r="E26" s="21">
        <v>3.9950000000000001</v>
      </c>
      <c r="F26" s="21">
        <v>14.632999999999999</v>
      </c>
      <c r="G26" s="21">
        <v>43.75</v>
      </c>
      <c r="H26" s="21">
        <v>41</v>
      </c>
      <c r="I26" s="20">
        <v>84.5</v>
      </c>
      <c r="J26" s="20">
        <v>0</v>
      </c>
      <c r="K26" s="20">
        <v>1</v>
      </c>
      <c r="L26" s="84"/>
    </row>
    <row r="27" spans="1:12" x14ac:dyDescent="0.25">
      <c r="A27" s="25" t="s">
        <v>207</v>
      </c>
      <c r="B27" s="20">
        <v>283.2</v>
      </c>
      <c r="C27" s="21">
        <v>63.8</v>
      </c>
      <c r="D27" s="21">
        <v>71.8</v>
      </c>
      <c r="E27" s="21">
        <v>6.2850000000000001</v>
      </c>
      <c r="F27" s="21">
        <v>15.266999999999999</v>
      </c>
      <c r="G27" s="21">
        <v>43.55</v>
      </c>
      <c r="H27" s="21">
        <v>39</v>
      </c>
      <c r="I27" s="20">
        <v>82</v>
      </c>
      <c r="J27" s="20">
        <v>0</v>
      </c>
      <c r="K27" s="20">
        <v>1</v>
      </c>
      <c r="L27" s="84"/>
    </row>
    <row r="28" spans="1:12" x14ac:dyDescent="0.25">
      <c r="A28" s="25" t="s">
        <v>208</v>
      </c>
      <c r="B28" s="120">
        <v>283.39999999999998</v>
      </c>
      <c r="C28" s="122">
        <v>60.6</v>
      </c>
      <c r="D28" s="122">
        <v>70</v>
      </c>
      <c r="E28" s="122">
        <v>8.5250000000000004</v>
      </c>
      <c r="F28" s="122">
        <v>14.132999999999999</v>
      </c>
      <c r="G28" s="122">
        <v>43.85</v>
      </c>
      <c r="H28" s="122">
        <v>44.5</v>
      </c>
      <c r="I28" s="120">
        <v>80.5</v>
      </c>
      <c r="J28" s="123">
        <v>0</v>
      </c>
      <c r="K28" s="120">
        <v>1</v>
      </c>
      <c r="L28" s="124"/>
    </row>
    <row r="29" spans="1:12" x14ac:dyDescent="0.25">
      <c r="A29" s="173" t="s">
        <v>52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2" x14ac:dyDescent="0.25">
      <c r="A30" s="19" t="s">
        <v>58</v>
      </c>
      <c r="B30" s="20">
        <v>226.7</v>
      </c>
      <c r="C30" s="21">
        <v>65.7</v>
      </c>
      <c r="D30" s="21">
        <v>73.45</v>
      </c>
      <c r="E30" s="21">
        <v>4.8150000000000004</v>
      </c>
      <c r="F30" s="21">
        <v>10.622999999999999</v>
      </c>
      <c r="G30" s="21">
        <v>42.25</v>
      </c>
      <c r="H30" s="21">
        <v>37.75</v>
      </c>
      <c r="I30" s="20">
        <v>82</v>
      </c>
      <c r="J30" s="20">
        <v>62.5</v>
      </c>
      <c r="K30" s="20">
        <v>3</v>
      </c>
      <c r="L30" s="84"/>
    </row>
    <row r="31" spans="1:12" x14ac:dyDescent="0.25">
      <c r="A31" s="19" t="s">
        <v>56</v>
      </c>
      <c r="B31" s="20">
        <v>292.2</v>
      </c>
      <c r="C31" s="21">
        <v>64.3</v>
      </c>
      <c r="D31" s="21">
        <v>72.45</v>
      </c>
      <c r="E31" s="21">
        <v>3.3</v>
      </c>
      <c r="F31" s="21">
        <v>16.733000000000001</v>
      </c>
      <c r="G31" s="21">
        <v>44.35</v>
      </c>
      <c r="H31" s="21">
        <v>44.5</v>
      </c>
      <c r="I31" s="20">
        <v>83.5</v>
      </c>
      <c r="J31" s="20">
        <v>0</v>
      </c>
      <c r="K31" s="20">
        <v>1</v>
      </c>
      <c r="L31" s="84"/>
    </row>
    <row r="32" spans="1:12" x14ac:dyDescent="0.25">
      <c r="A32" s="24" t="s">
        <v>57</v>
      </c>
      <c r="B32" s="20">
        <v>249.4</v>
      </c>
      <c r="C32" s="21">
        <v>62.8</v>
      </c>
      <c r="D32" s="21">
        <v>71.95</v>
      </c>
      <c r="E32" s="21">
        <v>5.59</v>
      </c>
      <c r="F32" s="21">
        <v>13.09</v>
      </c>
      <c r="G32" s="21">
        <v>43.35</v>
      </c>
      <c r="H32" s="21">
        <v>43.5</v>
      </c>
      <c r="I32" s="20">
        <v>82</v>
      </c>
      <c r="J32" s="20">
        <v>50</v>
      </c>
      <c r="K32" s="20">
        <v>3</v>
      </c>
      <c r="L32" s="84"/>
    </row>
    <row r="33" spans="1:12" x14ac:dyDescent="0.25">
      <c r="A33" s="19" t="s">
        <v>60</v>
      </c>
      <c r="B33" s="20">
        <v>289.60000000000002</v>
      </c>
      <c r="C33" s="21">
        <v>64.900000000000006</v>
      </c>
      <c r="D33" s="21">
        <v>71.2</v>
      </c>
      <c r="E33" s="21">
        <v>4.7750000000000004</v>
      </c>
      <c r="F33" s="21">
        <v>13.833</v>
      </c>
      <c r="G33" s="21">
        <v>42.95</v>
      </c>
      <c r="H33" s="21">
        <v>40.25</v>
      </c>
      <c r="I33" s="20">
        <v>81</v>
      </c>
      <c r="J33" s="20">
        <v>0</v>
      </c>
      <c r="K33" s="20">
        <v>1</v>
      </c>
      <c r="L33" s="84"/>
    </row>
    <row r="34" spans="1:12" x14ac:dyDescent="0.25">
      <c r="A34" s="23" t="s">
        <v>55</v>
      </c>
      <c r="B34" s="20">
        <v>311.8</v>
      </c>
      <c r="C34" s="21">
        <v>64.45</v>
      </c>
      <c r="D34" s="21">
        <v>70.8</v>
      </c>
      <c r="E34" s="21">
        <v>6.27</v>
      </c>
      <c r="F34" s="21">
        <v>16.533000000000001</v>
      </c>
      <c r="G34" s="21">
        <v>43</v>
      </c>
      <c r="H34" s="21">
        <v>42.5</v>
      </c>
      <c r="I34" s="20">
        <v>82</v>
      </c>
      <c r="J34" s="20">
        <v>0</v>
      </c>
      <c r="K34" s="20">
        <v>1</v>
      </c>
      <c r="L34" s="84"/>
    </row>
    <row r="35" spans="1:12" x14ac:dyDescent="0.25">
      <c r="A35" s="24" t="s">
        <v>61</v>
      </c>
      <c r="B35" s="20">
        <v>240.4</v>
      </c>
      <c r="C35" s="21">
        <v>66.2</v>
      </c>
      <c r="D35" s="21">
        <v>71.650000000000006</v>
      </c>
      <c r="E35" s="21">
        <v>3.14</v>
      </c>
      <c r="F35" s="21">
        <v>14.032999999999999</v>
      </c>
      <c r="G35" s="21">
        <v>43.85</v>
      </c>
      <c r="H35" s="21">
        <v>40.25</v>
      </c>
      <c r="I35" s="20">
        <v>83</v>
      </c>
      <c r="J35" s="20">
        <v>0</v>
      </c>
      <c r="K35" s="20">
        <v>1</v>
      </c>
      <c r="L35" s="84"/>
    </row>
    <row r="36" spans="1:12" x14ac:dyDescent="0.25">
      <c r="A36" s="23" t="s">
        <v>53</v>
      </c>
      <c r="B36" s="20">
        <v>316.2</v>
      </c>
      <c r="C36" s="21">
        <v>63.75</v>
      </c>
      <c r="D36" s="21">
        <v>71.05</v>
      </c>
      <c r="E36" s="21">
        <v>4.87</v>
      </c>
      <c r="F36" s="21">
        <v>15.433</v>
      </c>
      <c r="G36" s="21">
        <v>44.5</v>
      </c>
      <c r="H36" s="21">
        <v>39</v>
      </c>
      <c r="I36" s="20">
        <v>82.5</v>
      </c>
      <c r="J36" s="20">
        <v>15</v>
      </c>
      <c r="K36" s="20">
        <v>1.5</v>
      </c>
      <c r="L36" s="84"/>
    </row>
    <row r="37" spans="1:12" x14ac:dyDescent="0.25">
      <c r="A37" s="19" t="s">
        <v>209</v>
      </c>
      <c r="B37" s="20">
        <v>289.2</v>
      </c>
      <c r="C37" s="21">
        <v>62.8</v>
      </c>
      <c r="D37" s="21">
        <v>70.349999999999994</v>
      </c>
      <c r="E37" s="21">
        <v>5.9050000000000002</v>
      </c>
      <c r="F37" s="21">
        <v>11.25</v>
      </c>
      <c r="G37" s="21">
        <v>43.65</v>
      </c>
      <c r="H37" s="21">
        <v>41.25</v>
      </c>
      <c r="I37" s="20">
        <v>82</v>
      </c>
      <c r="J37" s="20">
        <v>0</v>
      </c>
      <c r="K37" s="20">
        <v>1</v>
      </c>
      <c r="L37" s="84"/>
    </row>
    <row r="38" spans="1:12" x14ac:dyDescent="0.25">
      <c r="A38" s="19" t="s">
        <v>191</v>
      </c>
      <c r="B38" s="20">
        <v>294.89999999999998</v>
      </c>
      <c r="C38" s="21">
        <v>64.400000000000006</v>
      </c>
      <c r="D38" s="21">
        <v>71.5</v>
      </c>
      <c r="E38" s="21">
        <v>4.375</v>
      </c>
      <c r="F38" s="21">
        <v>9.0969999999999995</v>
      </c>
      <c r="G38" s="21">
        <v>43.3</v>
      </c>
      <c r="H38" s="21">
        <v>42.75</v>
      </c>
      <c r="I38" s="20">
        <v>81</v>
      </c>
      <c r="J38" s="20">
        <v>0</v>
      </c>
      <c r="K38" s="20">
        <v>1</v>
      </c>
      <c r="L38" s="84"/>
    </row>
    <row r="39" spans="1:12" x14ac:dyDescent="0.25">
      <c r="A39" s="23" t="s">
        <v>210</v>
      </c>
      <c r="B39" s="20">
        <v>266.60000000000002</v>
      </c>
      <c r="C39" s="21">
        <v>63.9</v>
      </c>
      <c r="D39" s="21">
        <v>71.900000000000006</v>
      </c>
      <c r="E39" s="21">
        <v>4.59</v>
      </c>
      <c r="F39" s="21">
        <v>12.266999999999999</v>
      </c>
      <c r="G39" s="21">
        <v>42.35</v>
      </c>
      <c r="H39" s="21">
        <v>42.75</v>
      </c>
      <c r="I39" s="20">
        <v>80</v>
      </c>
      <c r="J39" s="20">
        <v>15</v>
      </c>
      <c r="K39" s="20">
        <v>1.5</v>
      </c>
      <c r="L39" s="84"/>
    </row>
    <row r="40" spans="1:12" x14ac:dyDescent="0.25">
      <c r="A40" s="19" t="s">
        <v>211</v>
      </c>
      <c r="B40" s="20">
        <v>281.5</v>
      </c>
      <c r="C40" s="21">
        <v>57.45</v>
      </c>
      <c r="D40" s="21">
        <v>70.849999999999994</v>
      </c>
      <c r="E40" s="21">
        <v>7.39</v>
      </c>
      <c r="F40" s="21">
        <v>14.4</v>
      </c>
      <c r="G40" s="21">
        <v>43.95</v>
      </c>
      <c r="H40" s="21">
        <v>44.75</v>
      </c>
      <c r="I40" s="20">
        <v>81</v>
      </c>
      <c r="J40" s="20">
        <v>50</v>
      </c>
      <c r="K40" s="20">
        <v>2.5</v>
      </c>
      <c r="L40" s="84"/>
    </row>
    <row r="41" spans="1:12" x14ac:dyDescent="0.25">
      <c r="A41" s="19" t="s">
        <v>212</v>
      </c>
      <c r="B41" s="20">
        <v>303.3</v>
      </c>
      <c r="C41" s="21">
        <v>55</v>
      </c>
      <c r="D41" s="21">
        <v>71</v>
      </c>
      <c r="E41" s="21">
        <v>4.8250000000000002</v>
      </c>
      <c r="F41" s="21">
        <v>13.297000000000001</v>
      </c>
      <c r="G41" s="21">
        <v>42.05</v>
      </c>
      <c r="H41" s="21">
        <v>39</v>
      </c>
      <c r="I41" s="20">
        <v>83</v>
      </c>
      <c r="J41" s="20">
        <v>0</v>
      </c>
      <c r="K41" s="20">
        <v>1</v>
      </c>
      <c r="L41" s="84"/>
    </row>
    <row r="42" spans="1:12" x14ac:dyDescent="0.25">
      <c r="A42" s="19" t="s">
        <v>213</v>
      </c>
      <c r="B42" s="20">
        <v>234.2</v>
      </c>
      <c r="C42" s="21">
        <v>60.75</v>
      </c>
      <c r="D42" s="21">
        <v>70.650000000000006</v>
      </c>
      <c r="E42" s="21">
        <v>4.7949999999999999</v>
      </c>
      <c r="F42" s="21">
        <v>13.382999999999999</v>
      </c>
      <c r="G42" s="21">
        <v>40.950000000000003</v>
      </c>
      <c r="H42" s="21">
        <v>41.25</v>
      </c>
      <c r="I42" s="20">
        <v>89.5</v>
      </c>
      <c r="J42" s="20">
        <v>25</v>
      </c>
      <c r="K42" s="20">
        <v>2</v>
      </c>
      <c r="L42" s="84"/>
    </row>
    <row r="43" spans="1:12" x14ac:dyDescent="0.25">
      <c r="A43" s="19" t="s">
        <v>190</v>
      </c>
      <c r="B43" s="20">
        <v>297.2</v>
      </c>
      <c r="C43" s="21">
        <v>62.45</v>
      </c>
      <c r="D43" s="21">
        <v>70.75</v>
      </c>
      <c r="E43" s="21">
        <v>4.47</v>
      </c>
      <c r="F43" s="21">
        <v>9.4</v>
      </c>
      <c r="G43" s="21">
        <v>42.95</v>
      </c>
      <c r="H43" s="21">
        <v>43.5</v>
      </c>
      <c r="I43" s="20">
        <v>83</v>
      </c>
      <c r="J43" s="20">
        <v>0</v>
      </c>
      <c r="K43" s="20">
        <v>1</v>
      </c>
      <c r="L43" s="84"/>
    </row>
    <row r="44" spans="1:12" x14ac:dyDescent="0.25">
      <c r="A44" s="19" t="s">
        <v>214</v>
      </c>
      <c r="B44" s="20">
        <v>218.9</v>
      </c>
      <c r="C44" s="21">
        <v>62.85</v>
      </c>
      <c r="D44" s="21">
        <v>71.7</v>
      </c>
      <c r="E44" s="21">
        <v>8.4499999999999993</v>
      </c>
      <c r="F44" s="21">
        <v>17.933</v>
      </c>
      <c r="G44" s="21">
        <v>41.75</v>
      </c>
      <c r="H44" s="21">
        <v>41.25</v>
      </c>
      <c r="I44" s="20">
        <v>84.5</v>
      </c>
      <c r="J44" s="20">
        <v>10</v>
      </c>
      <c r="K44" s="20">
        <v>1.5</v>
      </c>
      <c r="L44" s="84"/>
    </row>
    <row r="45" spans="1:12" ht="48" customHeight="1" x14ac:dyDescent="0.25">
      <c r="A45" s="192" t="s">
        <v>247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</row>
    <row r="46" spans="1:12" x14ac:dyDescent="0.25">
      <c r="A46" s="195" t="s">
        <v>224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1:12" x14ac:dyDescent="0.25">
      <c r="A47" s="186" t="s">
        <v>64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x14ac:dyDescent="0.25">
      <c r="A51" s="186" t="s">
        <v>68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8"/>
    </row>
    <row r="52" spans="1:12" ht="15.75" thickBot="1" x14ac:dyDescent="0.3">
      <c r="A52" s="189" t="s">
        <v>69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1"/>
    </row>
  </sheetData>
  <mergeCells count="25">
    <mergeCell ref="A1:K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6:L6"/>
    <mergeCell ref="A50:L50"/>
    <mergeCell ref="A51:L51"/>
    <mergeCell ref="A12:L12"/>
    <mergeCell ref="A29:L29"/>
    <mergeCell ref="A52:L52"/>
    <mergeCell ref="A45:L45"/>
    <mergeCell ref="A46:L46"/>
    <mergeCell ref="A47:L47"/>
    <mergeCell ref="A48:L48"/>
    <mergeCell ref="A49:L49"/>
  </mergeCells>
  <printOptions horizontalCentered="1" verticalCentered="1"/>
  <pageMargins left="0.7" right="0.7" top="0.75" bottom="0.75" header="0.3" footer="0.3"/>
  <pageSetup scale="68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"/>
  <sheetViews>
    <sheetView tabSelected="1" zoomScaleNormal="100" workbookViewId="0">
      <selection activeCell="E3" sqref="E3:E4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75" customHeight="1" thickBot="1" x14ac:dyDescent="0.3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27" customHeight="1" thickBot="1" x14ac:dyDescent="0.3">
      <c r="A2" s="176" t="s">
        <v>255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5.75" thickTop="1" x14ac:dyDescent="0.25">
      <c r="A3" s="179" t="s">
        <v>27</v>
      </c>
      <c r="B3" s="180" t="s">
        <v>28</v>
      </c>
      <c r="C3" s="180" t="s">
        <v>29</v>
      </c>
      <c r="D3" s="180" t="s">
        <v>30</v>
      </c>
      <c r="E3" s="180" t="s">
        <v>31</v>
      </c>
      <c r="F3" s="180" t="s">
        <v>32</v>
      </c>
      <c r="G3" s="180" t="s">
        <v>143</v>
      </c>
      <c r="H3" s="180" t="s">
        <v>33</v>
      </c>
      <c r="I3" s="181" t="s">
        <v>34</v>
      </c>
      <c r="J3" s="180" t="s">
        <v>35</v>
      </c>
      <c r="K3" s="180" t="s">
        <v>36</v>
      </c>
      <c r="L3" s="182" t="s">
        <v>144</v>
      </c>
    </row>
    <row r="4" spans="1:12" ht="15.75" thickBot="1" x14ac:dyDescent="0.3">
      <c r="A4" s="179"/>
      <c r="B4" s="180"/>
      <c r="C4" s="180"/>
      <c r="D4" s="180"/>
      <c r="E4" s="180"/>
      <c r="F4" s="180"/>
      <c r="G4" s="180"/>
      <c r="H4" s="180"/>
      <c r="I4" s="181"/>
      <c r="J4" s="180"/>
      <c r="K4" s="180"/>
      <c r="L4" s="182"/>
    </row>
    <row r="5" spans="1:12" x14ac:dyDescent="0.25">
      <c r="A5" s="16"/>
      <c r="B5" s="17" t="s">
        <v>37</v>
      </c>
      <c r="C5" s="17" t="s">
        <v>38</v>
      </c>
      <c r="D5" s="17" t="s">
        <v>38</v>
      </c>
      <c r="E5" s="17" t="s">
        <v>38</v>
      </c>
      <c r="F5" s="17" t="s">
        <v>38</v>
      </c>
      <c r="G5" s="17" t="s">
        <v>39</v>
      </c>
      <c r="H5" s="17" t="s">
        <v>40</v>
      </c>
      <c r="I5" s="17" t="s">
        <v>41</v>
      </c>
      <c r="J5" s="17" t="s">
        <v>38</v>
      </c>
      <c r="K5" s="17" t="s">
        <v>42</v>
      </c>
      <c r="L5" s="18" t="s">
        <v>43</v>
      </c>
    </row>
    <row r="6" spans="1:12" x14ac:dyDescent="0.25">
      <c r="A6" s="173" t="s">
        <v>44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1:12" x14ac:dyDescent="0.25">
      <c r="A7" s="26" t="s">
        <v>188</v>
      </c>
      <c r="B7" s="20">
        <v>287.60000000000002</v>
      </c>
      <c r="C7" s="21">
        <v>58.75</v>
      </c>
      <c r="D7" s="21">
        <v>69.7</v>
      </c>
      <c r="E7" s="21">
        <v>6.9550000000000001</v>
      </c>
      <c r="F7" s="21">
        <v>9.5229999999999997</v>
      </c>
      <c r="G7" s="21">
        <v>39.9</v>
      </c>
      <c r="H7" s="21">
        <v>45</v>
      </c>
      <c r="I7" s="20">
        <v>78.5</v>
      </c>
      <c r="J7" s="22">
        <v>57.5</v>
      </c>
      <c r="K7" s="20">
        <v>3</v>
      </c>
      <c r="L7" s="84"/>
    </row>
    <row r="8" spans="1:12" x14ac:dyDescent="0.25">
      <c r="A8" s="26" t="s">
        <v>186</v>
      </c>
      <c r="B8" s="20">
        <v>276</v>
      </c>
      <c r="C8" s="21">
        <v>54.9</v>
      </c>
      <c r="D8" s="21">
        <v>70.150000000000006</v>
      </c>
      <c r="E8" s="21">
        <v>4.84</v>
      </c>
      <c r="F8" s="21">
        <v>11.11</v>
      </c>
      <c r="G8" s="21">
        <v>41.95</v>
      </c>
      <c r="H8" s="21">
        <v>42.75</v>
      </c>
      <c r="I8" s="20">
        <v>76.5</v>
      </c>
      <c r="J8" s="22">
        <v>50</v>
      </c>
      <c r="K8" s="20">
        <v>2.5</v>
      </c>
      <c r="L8" s="84"/>
    </row>
    <row r="9" spans="1:12" x14ac:dyDescent="0.25">
      <c r="A9" s="25" t="s">
        <v>157</v>
      </c>
      <c r="B9" s="20">
        <v>305</v>
      </c>
      <c r="C9" s="21">
        <v>61.65</v>
      </c>
      <c r="D9" s="21">
        <v>71.900000000000006</v>
      </c>
      <c r="E9" s="21">
        <v>5.2549999999999999</v>
      </c>
      <c r="F9" s="21">
        <v>12.2</v>
      </c>
      <c r="G9" s="21">
        <v>41.6</v>
      </c>
      <c r="H9" s="21">
        <v>42.5</v>
      </c>
      <c r="I9" s="20">
        <v>77.5</v>
      </c>
      <c r="J9" s="22">
        <v>47.5</v>
      </c>
      <c r="K9" s="20">
        <v>2.5</v>
      </c>
      <c r="L9" s="84"/>
    </row>
    <row r="10" spans="1:12" x14ac:dyDescent="0.25">
      <c r="A10" s="25" t="s">
        <v>187</v>
      </c>
      <c r="B10" s="20">
        <v>320.3</v>
      </c>
      <c r="C10" s="21">
        <v>62.75</v>
      </c>
      <c r="D10" s="21">
        <v>71.75</v>
      </c>
      <c r="E10" s="21">
        <v>6.47</v>
      </c>
      <c r="F10" s="21">
        <v>12.597</v>
      </c>
      <c r="G10" s="21">
        <v>42.2</v>
      </c>
      <c r="H10" s="21">
        <v>40.75</v>
      </c>
      <c r="I10" s="20">
        <v>78</v>
      </c>
      <c r="J10" s="22">
        <v>40</v>
      </c>
      <c r="K10" s="20">
        <v>2.5</v>
      </c>
      <c r="L10" s="84"/>
    </row>
    <row r="11" spans="1:12" x14ac:dyDescent="0.25">
      <c r="A11" s="25" t="s">
        <v>196</v>
      </c>
      <c r="B11" s="20">
        <v>331.1</v>
      </c>
      <c r="C11" s="21">
        <v>61.6</v>
      </c>
      <c r="D11" s="21">
        <v>70.349999999999994</v>
      </c>
      <c r="E11" s="21">
        <v>3.5449999999999999</v>
      </c>
      <c r="F11" s="21">
        <v>19.632999999999999</v>
      </c>
      <c r="G11" s="21">
        <v>40.1</v>
      </c>
      <c r="H11" s="21">
        <v>41.5</v>
      </c>
      <c r="I11" s="20">
        <v>82</v>
      </c>
      <c r="J11" s="22">
        <v>0</v>
      </c>
      <c r="K11" s="20">
        <v>1</v>
      </c>
      <c r="L11" s="84"/>
    </row>
    <row r="12" spans="1:12" x14ac:dyDescent="0.25">
      <c r="A12" s="183" t="s">
        <v>195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1:12" x14ac:dyDescent="0.25">
      <c r="A13" s="25" t="s">
        <v>189</v>
      </c>
      <c r="B13" s="20">
        <v>260.2</v>
      </c>
      <c r="C13" s="21">
        <v>64.05</v>
      </c>
      <c r="D13" s="21">
        <v>71.8</v>
      </c>
      <c r="E13" s="21">
        <v>3.9249999999999998</v>
      </c>
      <c r="F13" s="21">
        <v>14.2</v>
      </c>
      <c r="G13" s="21">
        <v>42</v>
      </c>
      <c r="H13" s="21">
        <v>39.25</v>
      </c>
      <c r="I13" s="20">
        <v>81</v>
      </c>
      <c r="J13" s="20">
        <v>0</v>
      </c>
      <c r="K13" s="20">
        <v>1</v>
      </c>
      <c r="L13" s="84"/>
    </row>
    <row r="14" spans="1:12" x14ac:dyDescent="0.25">
      <c r="A14" s="25" t="s">
        <v>197</v>
      </c>
      <c r="B14" s="20">
        <v>264.5</v>
      </c>
      <c r="C14" s="21">
        <v>55.7</v>
      </c>
      <c r="D14" s="21">
        <v>67.75</v>
      </c>
      <c r="E14" s="21">
        <v>4.22</v>
      </c>
      <c r="F14" s="21">
        <v>22.632999999999999</v>
      </c>
      <c r="G14" s="21">
        <v>44.55</v>
      </c>
      <c r="H14" s="21">
        <v>41.75</v>
      </c>
      <c r="I14" s="20">
        <v>83</v>
      </c>
      <c r="J14" s="20">
        <v>0</v>
      </c>
      <c r="K14" s="20">
        <v>1</v>
      </c>
      <c r="L14" s="84"/>
    </row>
    <row r="15" spans="1:12" x14ac:dyDescent="0.25">
      <c r="A15" s="25" t="s">
        <v>198</v>
      </c>
      <c r="B15" s="20">
        <v>221.6</v>
      </c>
      <c r="C15" s="21">
        <v>59.55</v>
      </c>
      <c r="D15" s="21">
        <v>69.8</v>
      </c>
      <c r="E15" s="21">
        <v>4.7050000000000001</v>
      </c>
      <c r="F15" s="21">
        <v>12.967000000000001</v>
      </c>
      <c r="G15" s="21">
        <v>42</v>
      </c>
      <c r="H15" s="21">
        <v>40.75</v>
      </c>
      <c r="I15" s="20">
        <v>79</v>
      </c>
      <c r="J15" s="20">
        <v>85</v>
      </c>
      <c r="K15" s="20">
        <v>4</v>
      </c>
      <c r="L15" s="84"/>
    </row>
    <row r="16" spans="1:12" x14ac:dyDescent="0.25">
      <c r="A16" s="25" t="s">
        <v>48</v>
      </c>
      <c r="B16" s="20">
        <v>214.7</v>
      </c>
      <c r="C16" s="21">
        <v>63.9</v>
      </c>
      <c r="D16" s="21">
        <v>71.25</v>
      </c>
      <c r="E16" s="21">
        <v>4.5549999999999997</v>
      </c>
      <c r="F16" s="21">
        <v>13.333</v>
      </c>
      <c r="G16" s="21">
        <v>42.55</v>
      </c>
      <c r="H16" s="21">
        <v>39.25</v>
      </c>
      <c r="I16" s="20">
        <v>79.5</v>
      </c>
      <c r="J16" s="20">
        <v>0</v>
      </c>
      <c r="K16" s="20">
        <v>1</v>
      </c>
      <c r="L16" s="84"/>
    </row>
    <row r="17" spans="1:12" x14ac:dyDescent="0.25">
      <c r="A17" s="25" t="s">
        <v>50</v>
      </c>
      <c r="B17" s="20">
        <v>234.8</v>
      </c>
      <c r="C17" s="21">
        <v>62.5</v>
      </c>
      <c r="D17" s="21">
        <v>70.45</v>
      </c>
      <c r="E17" s="21">
        <v>4.3</v>
      </c>
      <c r="F17" s="21">
        <v>15.333</v>
      </c>
      <c r="G17" s="21">
        <v>42.35</v>
      </c>
      <c r="H17" s="21">
        <v>41.75</v>
      </c>
      <c r="I17" s="20">
        <v>81.5</v>
      </c>
      <c r="J17" s="20">
        <v>0</v>
      </c>
      <c r="K17" s="20">
        <v>1</v>
      </c>
      <c r="L17" s="84"/>
    </row>
    <row r="18" spans="1:12" x14ac:dyDescent="0.25">
      <c r="A18" s="26" t="s">
        <v>199</v>
      </c>
      <c r="B18" s="20">
        <v>246</v>
      </c>
      <c r="C18" s="21">
        <v>61.55</v>
      </c>
      <c r="D18" s="21">
        <v>70.099999999999994</v>
      </c>
      <c r="E18" s="21">
        <v>7.4649999999999999</v>
      </c>
      <c r="F18" s="21">
        <v>11.99</v>
      </c>
      <c r="G18" s="21">
        <v>43.9</v>
      </c>
      <c r="H18" s="21">
        <v>38.75</v>
      </c>
      <c r="I18" s="20">
        <v>80</v>
      </c>
      <c r="J18" s="20">
        <v>0</v>
      </c>
      <c r="K18" s="20">
        <v>1</v>
      </c>
      <c r="L18" s="84"/>
    </row>
    <row r="19" spans="1:12" x14ac:dyDescent="0.25">
      <c r="A19" s="25" t="s">
        <v>158</v>
      </c>
      <c r="B19" s="20">
        <v>227.9</v>
      </c>
      <c r="C19" s="21">
        <v>61.3</v>
      </c>
      <c r="D19" s="21">
        <v>71.900000000000006</v>
      </c>
      <c r="E19" s="21">
        <v>3.4950000000000001</v>
      </c>
      <c r="F19" s="21">
        <v>14</v>
      </c>
      <c r="G19" s="21">
        <v>40.5</v>
      </c>
      <c r="H19" s="21">
        <v>40.5</v>
      </c>
      <c r="I19" s="20">
        <v>83</v>
      </c>
      <c r="J19" s="20">
        <v>0</v>
      </c>
      <c r="K19" s="20">
        <v>1</v>
      </c>
      <c r="L19" s="84"/>
    </row>
    <row r="20" spans="1:12" x14ac:dyDescent="0.25">
      <c r="A20" s="26" t="s">
        <v>200</v>
      </c>
      <c r="B20" s="20">
        <v>180.6</v>
      </c>
      <c r="C20" s="21">
        <v>63.5</v>
      </c>
      <c r="D20" s="21">
        <v>72.650000000000006</v>
      </c>
      <c r="E20" s="21">
        <v>4.83</v>
      </c>
      <c r="F20" s="21">
        <v>12.632999999999999</v>
      </c>
      <c r="G20" s="21">
        <v>42.95</v>
      </c>
      <c r="H20" s="21">
        <v>41</v>
      </c>
      <c r="I20" s="20">
        <v>79.5</v>
      </c>
      <c r="J20" s="20">
        <v>95</v>
      </c>
      <c r="K20" s="20">
        <v>4</v>
      </c>
      <c r="L20" s="84"/>
    </row>
    <row r="21" spans="1:12" x14ac:dyDescent="0.25">
      <c r="A21" s="26" t="s">
        <v>201</v>
      </c>
      <c r="B21" s="20">
        <v>227.7</v>
      </c>
      <c r="C21" s="21">
        <v>59.85</v>
      </c>
      <c r="D21" s="21">
        <v>68.900000000000006</v>
      </c>
      <c r="E21" s="21">
        <v>5.4950000000000001</v>
      </c>
      <c r="F21" s="21">
        <v>15.067</v>
      </c>
      <c r="G21" s="21">
        <v>42.9</v>
      </c>
      <c r="H21" s="21">
        <v>43.5</v>
      </c>
      <c r="I21" s="20">
        <v>80.5</v>
      </c>
      <c r="J21" s="20">
        <v>20</v>
      </c>
      <c r="K21" s="20">
        <v>2</v>
      </c>
      <c r="L21" s="84"/>
    </row>
    <row r="22" spans="1:12" x14ac:dyDescent="0.25">
      <c r="A22" s="26" t="s">
        <v>202</v>
      </c>
      <c r="B22" s="20">
        <v>252.2</v>
      </c>
      <c r="C22" s="21">
        <v>52.25</v>
      </c>
      <c r="D22" s="21">
        <v>67.349999999999994</v>
      </c>
      <c r="E22" s="21">
        <v>6.28</v>
      </c>
      <c r="F22" s="21">
        <v>14.292999999999999</v>
      </c>
      <c r="G22" s="21">
        <v>39.4</v>
      </c>
      <c r="H22" s="21">
        <v>39.75</v>
      </c>
      <c r="I22" s="20">
        <v>81.5</v>
      </c>
      <c r="J22" s="20">
        <v>0</v>
      </c>
      <c r="K22" s="20">
        <v>1</v>
      </c>
      <c r="L22" s="84"/>
    </row>
    <row r="23" spans="1:12" x14ac:dyDescent="0.25">
      <c r="A23" s="26" t="s">
        <v>203</v>
      </c>
      <c r="B23" s="20">
        <v>249.8</v>
      </c>
      <c r="C23" s="21">
        <v>59.85</v>
      </c>
      <c r="D23" s="21">
        <v>70.349999999999994</v>
      </c>
      <c r="E23" s="21">
        <v>6.67</v>
      </c>
      <c r="F23" s="21">
        <v>13.936999999999999</v>
      </c>
      <c r="G23" s="21">
        <v>42.2</v>
      </c>
      <c r="H23" s="21">
        <v>40.25</v>
      </c>
      <c r="I23" s="20">
        <v>83</v>
      </c>
      <c r="J23" s="20">
        <v>0</v>
      </c>
      <c r="K23" s="20">
        <v>1</v>
      </c>
      <c r="L23" s="84"/>
    </row>
    <row r="24" spans="1:12" x14ac:dyDescent="0.25">
      <c r="A24" s="26" t="s">
        <v>204</v>
      </c>
      <c r="B24" s="20">
        <v>255.5</v>
      </c>
      <c r="C24" s="21">
        <v>62.35</v>
      </c>
      <c r="D24" s="21">
        <v>71.75</v>
      </c>
      <c r="E24" s="21">
        <v>7.1</v>
      </c>
      <c r="F24" s="21">
        <v>19.466999999999999</v>
      </c>
      <c r="G24" s="21">
        <v>41.9</v>
      </c>
      <c r="H24" s="21">
        <v>39</v>
      </c>
      <c r="I24" s="20">
        <v>82</v>
      </c>
      <c r="J24" s="20">
        <v>0</v>
      </c>
      <c r="K24" s="20">
        <v>1</v>
      </c>
      <c r="L24" s="84"/>
    </row>
    <row r="25" spans="1:12" x14ac:dyDescent="0.25">
      <c r="A25" s="26" t="s">
        <v>205</v>
      </c>
      <c r="B25" s="20">
        <v>186.7</v>
      </c>
      <c r="C25" s="21">
        <v>64.55</v>
      </c>
      <c r="D25" s="21">
        <v>71.5</v>
      </c>
      <c r="E25" s="21">
        <v>5.05</v>
      </c>
      <c r="F25" s="21">
        <v>16.332999999999998</v>
      </c>
      <c r="G25" s="21">
        <v>41.65</v>
      </c>
      <c r="H25" s="21">
        <v>46</v>
      </c>
      <c r="I25" s="20">
        <v>81</v>
      </c>
      <c r="J25" s="20">
        <v>15</v>
      </c>
      <c r="K25" s="20">
        <v>1.5</v>
      </c>
      <c r="L25" s="84"/>
    </row>
    <row r="26" spans="1:12" x14ac:dyDescent="0.25">
      <c r="A26" s="26" t="s">
        <v>206</v>
      </c>
      <c r="B26" s="20">
        <v>274.7</v>
      </c>
      <c r="C26" s="21">
        <v>59.05</v>
      </c>
      <c r="D26" s="21">
        <v>69.05</v>
      </c>
      <c r="E26" s="21">
        <v>6.89</v>
      </c>
      <c r="F26" s="21">
        <v>18.899999999999999</v>
      </c>
      <c r="G26" s="21">
        <v>43.35</v>
      </c>
      <c r="H26" s="21">
        <v>40</v>
      </c>
      <c r="I26" s="20">
        <v>83</v>
      </c>
      <c r="J26" s="20">
        <v>0</v>
      </c>
      <c r="K26" s="20">
        <v>1</v>
      </c>
      <c r="L26" s="84"/>
    </row>
    <row r="27" spans="1:12" x14ac:dyDescent="0.25">
      <c r="A27" s="25" t="s">
        <v>207</v>
      </c>
      <c r="B27" s="20">
        <v>255.6</v>
      </c>
      <c r="C27" s="21">
        <v>62.2</v>
      </c>
      <c r="D27" s="21">
        <v>70.55</v>
      </c>
      <c r="E27" s="21">
        <v>6.04</v>
      </c>
      <c r="F27" s="21">
        <v>18.100000000000001</v>
      </c>
      <c r="G27" s="21">
        <v>43.6</v>
      </c>
      <c r="H27" s="21">
        <v>42.5</v>
      </c>
      <c r="I27" s="20">
        <v>83</v>
      </c>
      <c r="J27" s="20">
        <v>0</v>
      </c>
      <c r="K27" s="20">
        <v>1</v>
      </c>
      <c r="L27" s="84"/>
    </row>
    <row r="28" spans="1:12" x14ac:dyDescent="0.25">
      <c r="A28" s="25" t="s">
        <v>208</v>
      </c>
      <c r="B28" s="120">
        <v>275.89999999999998</v>
      </c>
      <c r="C28" s="122">
        <v>60.65</v>
      </c>
      <c r="D28" s="122">
        <v>69.8</v>
      </c>
      <c r="E28" s="122">
        <v>6.94</v>
      </c>
      <c r="F28" s="122">
        <v>10.09</v>
      </c>
      <c r="G28" s="122">
        <v>43.45</v>
      </c>
      <c r="H28" s="122">
        <v>43.25</v>
      </c>
      <c r="I28" s="120">
        <v>80.5</v>
      </c>
      <c r="J28" s="123">
        <v>0</v>
      </c>
      <c r="K28" s="120">
        <v>1</v>
      </c>
      <c r="L28" s="124"/>
    </row>
    <row r="29" spans="1:12" x14ac:dyDescent="0.25">
      <c r="A29" s="173" t="s">
        <v>52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5"/>
    </row>
    <row r="30" spans="1:12" x14ac:dyDescent="0.25">
      <c r="A30" s="19" t="s">
        <v>58</v>
      </c>
      <c r="B30" s="20">
        <v>238.6</v>
      </c>
      <c r="C30" s="21">
        <v>65.900000000000006</v>
      </c>
      <c r="D30" s="21">
        <v>73.400000000000006</v>
      </c>
      <c r="E30" s="21">
        <v>2.84</v>
      </c>
      <c r="F30" s="21">
        <v>14.3</v>
      </c>
      <c r="G30" s="21">
        <v>42.5</v>
      </c>
      <c r="H30" s="21">
        <v>39.5</v>
      </c>
      <c r="I30" s="20">
        <v>82</v>
      </c>
      <c r="J30" s="20">
        <v>0</v>
      </c>
      <c r="K30" s="20">
        <v>1</v>
      </c>
      <c r="L30" s="84"/>
    </row>
    <row r="31" spans="1:12" x14ac:dyDescent="0.25">
      <c r="A31" s="19" t="s">
        <v>56</v>
      </c>
      <c r="B31" s="20">
        <v>260.5</v>
      </c>
      <c r="C31" s="21">
        <v>61.5</v>
      </c>
      <c r="D31" s="21">
        <v>71.45</v>
      </c>
      <c r="E31" s="21">
        <v>5.085</v>
      </c>
      <c r="F31" s="21">
        <v>19.7</v>
      </c>
      <c r="G31" s="21">
        <v>44.4</v>
      </c>
      <c r="H31" s="21">
        <v>45.75</v>
      </c>
      <c r="I31" s="20">
        <v>83</v>
      </c>
      <c r="J31" s="20">
        <v>0</v>
      </c>
      <c r="K31" s="20">
        <v>1</v>
      </c>
      <c r="L31" s="84"/>
    </row>
    <row r="32" spans="1:12" x14ac:dyDescent="0.25">
      <c r="A32" s="24" t="s">
        <v>57</v>
      </c>
      <c r="B32" s="20">
        <v>269.5</v>
      </c>
      <c r="C32" s="21">
        <v>59.2</v>
      </c>
      <c r="D32" s="21">
        <v>71.150000000000006</v>
      </c>
      <c r="E32" s="21">
        <v>2.77</v>
      </c>
      <c r="F32" s="21">
        <v>12.44</v>
      </c>
      <c r="G32" s="21">
        <v>43.5</v>
      </c>
      <c r="H32" s="21">
        <v>45.25</v>
      </c>
      <c r="I32" s="20">
        <v>80</v>
      </c>
      <c r="J32" s="20">
        <v>12.5</v>
      </c>
      <c r="K32" s="20">
        <v>1.5</v>
      </c>
      <c r="L32" s="84"/>
    </row>
    <row r="33" spans="1:12" x14ac:dyDescent="0.25">
      <c r="A33" s="19" t="s">
        <v>60</v>
      </c>
      <c r="B33" s="20">
        <v>277.60000000000002</v>
      </c>
      <c r="C33" s="21">
        <v>63.05</v>
      </c>
      <c r="D33" s="21">
        <v>70.900000000000006</v>
      </c>
      <c r="E33" s="21">
        <v>7.6</v>
      </c>
      <c r="F33" s="21">
        <v>11.973000000000001</v>
      </c>
      <c r="G33" s="21">
        <v>42.25</v>
      </c>
      <c r="H33" s="21">
        <v>43</v>
      </c>
      <c r="I33" s="20">
        <v>79.5</v>
      </c>
      <c r="J33" s="20">
        <v>0</v>
      </c>
      <c r="K33" s="20">
        <v>1</v>
      </c>
      <c r="L33" s="84"/>
    </row>
    <row r="34" spans="1:12" x14ac:dyDescent="0.25">
      <c r="A34" s="23" t="s">
        <v>55</v>
      </c>
      <c r="B34" s="20">
        <v>283.3</v>
      </c>
      <c r="C34" s="21">
        <v>60.8</v>
      </c>
      <c r="D34" s="21">
        <v>68.599999999999994</v>
      </c>
      <c r="E34" s="21">
        <v>7.15</v>
      </c>
      <c r="F34" s="21">
        <v>8.8529999999999998</v>
      </c>
      <c r="G34" s="21">
        <v>42.6</v>
      </c>
      <c r="H34" s="21">
        <v>42.5</v>
      </c>
      <c r="I34" s="20">
        <v>81.5</v>
      </c>
      <c r="J34" s="20">
        <v>0</v>
      </c>
      <c r="K34" s="20">
        <v>1</v>
      </c>
      <c r="L34" s="84"/>
    </row>
    <row r="35" spans="1:12" x14ac:dyDescent="0.25">
      <c r="A35" s="24" t="s">
        <v>61</v>
      </c>
      <c r="B35" s="20">
        <v>267.2</v>
      </c>
      <c r="C35" s="21">
        <v>65.95</v>
      </c>
      <c r="D35" s="21">
        <v>71.900000000000006</v>
      </c>
      <c r="E35" s="21">
        <v>3.7749999999999999</v>
      </c>
      <c r="F35" s="21">
        <v>11.973000000000001</v>
      </c>
      <c r="G35" s="21">
        <v>43.75</v>
      </c>
      <c r="H35" s="21">
        <v>40.25</v>
      </c>
      <c r="I35" s="20">
        <v>82.5</v>
      </c>
      <c r="J35" s="20">
        <v>0</v>
      </c>
      <c r="K35" s="20">
        <v>1</v>
      </c>
      <c r="L35" s="84"/>
    </row>
    <row r="36" spans="1:12" x14ac:dyDescent="0.25">
      <c r="A36" s="23" t="s">
        <v>53</v>
      </c>
      <c r="B36" s="20">
        <v>280.60000000000002</v>
      </c>
      <c r="C36" s="21">
        <v>61.65</v>
      </c>
      <c r="D36" s="21">
        <v>69.5</v>
      </c>
      <c r="E36" s="21">
        <v>2.11</v>
      </c>
      <c r="F36" s="21">
        <v>9.407</v>
      </c>
      <c r="G36" s="21">
        <v>44.95</v>
      </c>
      <c r="H36" s="21">
        <v>39.75</v>
      </c>
      <c r="I36" s="20">
        <v>80.5</v>
      </c>
      <c r="J36" s="20">
        <v>0</v>
      </c>
      <c r="K36" s="20">
        <v>1</v>
      </c>
      <c r="L36" s="84"/>
    </row>
    <row r="37" spans="1:12" x14ac:dyDescent="0.25">
      <c r="A37" s="19" t="s">
        <v>209</v>
      </c>
      <c r="B37" s="20">
        <v>264.7</v>
      </c>
      <c r="C37" s="21">
        <v>58</v>
      </c>
      <c r="D37" s="21">
        <v>68.75</v>
      </c>
      <c r="E37" s="21">
        <v>6.7850000000000001</v>
      </c>
      <c r="F37" s="21">
        <v>11.1</v>
      </c>
      <c r="G37" s="21">
        <v>42.65</v>
      </c>
      <c r="H37" s="21">
        <v>41</v>
      </c>
      <c r="I37" s="20">
        <v>82</v>
      </c>
      <c r="J37" s="20">
        <v>0</v>
      </c>
      <c r="K37" s="20">
        <v>1</v>
      </c>
      <c r="L37" s="84"/>
    </row>
    <row r="38" spans="1:12" x14ac:dyDescent="0.25">
      <c r="A38" s="19" t="s">
        <v>191</v>
      </c>
      <c r="B38" s="20">
        <v>251.2</v>
      </c>
      <c r="C38" s="21">
        <v>63.8</v>
      </c>
      <c r="D38" s="21">
        <v>70.849999999999994</v>
      </c>
      <c r="E38" s="21">
        <v>3.5950000000000002</v>
      </c>
      <c r="F38" s="21">
        <v>11.967000000000001</v>
      </c>
      <c r="G38" s="21">
        <v>43.65</v>
      </c>
      <c r="H38" s="21">
        <v>40.75</v>
      </c>
      <c r="I38" s="20">
        <v>82</v>
      </c>
      <c r="J38" s="20">
        <v>0</v>
      </c>
      <c r="K38" s="20">
        <v>1</v>
      </c>
      <c r="L38" s="84"/>
    </row>
    <row r="39" spans="1:12" x14ac:dyDescent="0.25">
      <c r="A39" s="23" t="s">
        <v>210</v>
      </c>
      <c r="B39" s="20">
        <v>268.7</v>
      </c>
      <c r="C39" s="21">
        <v>63.4</v>
      </c>
      <c r="D39" s="21">
        <v>71.150000000000006</v>
      </c>
      <c r="E39" s="21">
        <v>6.835</v>
      </c>
      <c r="F39" s="21">
        <v>11.8</v>
      </c>
      <c r="G39" s="21">
        <v>42.85</v>
      </c>
      <c r="H39" s="21">
        <v>43.75</v>
      </c>
      <c r="I39" s="20">
        <v>79.5</v>
      </c>
      <c r="J39" s="20">
        <v>0</v>
      </c>
      <c r="K39" s="20">
        <v>1</v>
      </c>
      <c r="L39" s="84"/>
    </row>
    <row r="40" spans="1:12" x14ac:dyDescent="0.25">
      <c r="A40" s="19" t="s">
        <v>211</v>
      </c>
      <c r="B40" s="20">
        <v>270.7</v>
      </c>
      <c r="C40" s="21">
        <v>57.9</v>
      </c>
      <c r="D40" s="21">
        <v>69.05</v>
      </c>
      <c r="E40" s="21">
        <v>6.17</v>
      </c>
      <c r="F40" s="21">
        <v>15.9</v>
      </c>
      <c r="G40" s="21">
        <v>44.05</v>
      </c>
      <c r="H40" s="21">
        <v>44</v>
      </c>
      <c r="I40" s="20">
        <v>82.5</v>
      </c>
      <c r="J40" s="20">
        <v>0</v>
      </c>
      <c r="K40" s="20">
        <v>1</v>
      </c>
      <c r="L40" s="84"/>
    </row>
    <row r="41" spans="1:12" x14ac:dyDescent="0.25">
      <c r="A41" s="19" t="s">
        <v>212</v>
      </c>
      <c r="B41" s="20">
        <v>272.8</v>
      </c>
      <c r="C41" s="21">
        <v>58.5</v>
      </c>
      <c r="D41" s="21">
        <v>69.45</v>
      </c>
      <c r="E41" s="21">
        <v>7.1</v>
      </c>
      <c r="F41" s="21">
        <v>10.563000000000001</v>
      </c>
      <c r="G41" s="21">
        <v>43.15</v>
      </c>
      <c r="H41" s="21">
        <v>37.5</v>
      </c>
      <c r="I41" s="20">
        <v>82.5</v>
      </c>
      <c r="J41" s="20">
        <v>0</v>
      </c>
      <c r="K41" s="20">
        <v>1</v>
      </c>
      <c r="L41" s="84"/>
    </row>
    <row r="42" spans="1:12" x14ac:dyDescent="0.25">
      <c r="A42" s="19" t="s">
        <v>213</v>
      </c>
      <c r="B42" s="20">
        <v>244.1</v>
      </c>
      <c r="C42" s="21">
        <v>58.75</v>
      </c>
      <c r="D42" s="21">
        <v>69</v>
      </c>
      <c r="E42" s="21">
        <v>5.42</v>
      </c>
      <c r="F42" s="21">
        <v>13.57</v>
      </c>
      <c r="G42" s="21">
        <v>42.15</v>
      </c>
      <c r="H42" s="21">
        <v>40.75</v>
      </c>
      <c r="I42" s="20">
        <v>82.5</v>
      </c>
      <c r="J42" s="20">
        <v>0</v>
      </c>
      <c r="K42" s="20">
        <v>1</v>
      </c>
      <c r="L42" s="84"/>
    </row>
    <row r="43" spans="1:12" x14ac:dyDescent="0.25">
      <c r="A43" s="19" t="s">
        <v>190</v>
      </c>
      <c r="B43" s="20">
        <v>265</v>
      </c>
      <c r="C43" s="21">
        <v>61.1</v>
      </c>
      <c r="D43" s="21">
        <v>70.05</v>
      </c>
      <c r="E43" s="21">
        <v>6.4649999999999999</v>
      </c>
      <c r="F43" s="21">
        <v>10.653</v>
      </c>
      <c r="G43" s="21">
        <v>43.35</v>
      </c>
      <c r="H43" s="21">
        <v>41</v>
      </c>
      <c r="I43" s="20">
        <v>82</v>
      </c>
      <c r="J43" s="20">
        <v>0</v>
      </c>
      <c r="K43" s="20">
        <v>1</v>
      </c>
      <c r="L43" s="84"/>
    </row>
    <row r="44" spans="1:12" x14ac:dyDescent="0.25">
      <c r="A44" s="19" t="s">
        <v>214</v>
      </c>
      <c r="B44" s="20">
        <v>255.2</v>
      </c>
      <c r="C44" s="21">
        <v>62.8</v>
      </c>
      <c r="D44" s="21">
        <v>71.900000000000006</v>
      </c>
      <c r="E44" s="21">
        <v>6.9349999999999996</v>
      </c>
      <c r="F44" s="21">
        <v>12.907</v>
      </c>
      <c r="G44" s="21">
        <v>42.15</v>
      </c>
      <c r="H44" s="21">
        <v>39.75</v>
      </c>
      <c r="I44" s="20">
        <v>83</v>
      </c>
      <c r="J44" s="20">
        <v>0</v>
      </c>
      <c r="K44" s="20">
        <v>1</v>
      </c>
      <c r="L44" s="84"/>
    </row>
    <row r="45" spans="1:12" ht="26.25" customHeight="1" x14ac:dyDescent="0.25">
      <c r="A45" s="192" t="s">
        <v>221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</row>
    <row r="46" spans="1:12" x14ac:dyDescent="0.25">
      <c r="A46" s="195" t="s">
        <v>219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1:12" x14ac:dyDescent="0.25">
      <c r="A47" s="186" t="s">
        <v>64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x14ac:dyDescent="0.25">
      <c r="A51" s="186" t="s">
        <v>68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8"/>
    </row>
    <row r="52" spans="1:12" ht="15.75" thickBot="1" x14ac:dyDescent="0.3">
      <c r="A52" s="189" t="s">
        <v>69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1"/>
    </row>
  </sheetData>
  <mergeCells count="25">
    <mergeCell ref="A1:K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2:L12"/>
    <mergeCell ref="A29:L29"/>
    <mergeCell ref="A52:L52"/>
    <mergeCell ref="A6:L6"/>
    <mergeCell ref="A50:L50"/>
    <mergeCell ref="A51:L51"/>
    <mergeCell ref="A48:L48"/>
    <mergeCell ref="A49:L49"/>
    <mergeCell ref="A45:L45"/>
    <mergeCell ref="A46:L46"/>
    <mergeCell ref="A47:L4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topLeftCell="A22" zoomScaleNormal="100" workbookViewId="0">
      <selection activeCell="N46" sqref="N46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27" customHeight="1" thickBot="1" x14ac:dyDescent="0.3">
      <c r="A1" s="176" t="s">
        <v>229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5.75" thickTop="1" x14ac:dyDescent="0.25">
      <c r="A2" s="179" t="s">
        <v>27</v>
      </c>
      <c r="B2" s="180" t="s">
        <v>28</v>
      </c>
      <c r="C2" s="180" t="s">
        <v>29</v>
      </c>
      <c r="D2" s="180" t="s">
        <v>30</v>
      </c>
      <c r="E2" s="180" t="s">
        <v>31</v>
      </c>
      <c r="F2" s="180" t="s">
        <v>32</v>
      </c>
      <c r="G2" s="180" t="s">
        <v>143</v>
      </c>
      <c r="H2" s="180" t="s">
        <v>33</v>
      </c>
      <c r="I2" s="181" t="s">
        <v>34</v>
      </c>
      <c r="J2" s="180" t="s">
        <v>35</v>
      </c>
      <c r="K2" s="180" t="s">
        <v>36</v>
      </c>
      <c r="L2" s="182" t="s">
        <v>144</v>
      </c>
    </row>
    <row r="3" spans="1:12" ht="15.75" thickBot="1" x14ac:dyDescent="0.3">
      <c r="A3" s="179"/>
      <c r="B3" s="180"/>
      <c r="C3" s="180"/>
      <c r="D3" s="180"/>
      <c r="E3" s="180"/>
      <c r="F3" s="180"/>
      <c r="G3" s="180"/>
      <c r="H3" s="180"/>
      <c r="I3" s="181"/>
      <c r="J3" s="180"/>
      <c r="K3" s="180"/>
      <c r="L3" s="182"/>
    </row>
    <row r="4" spans="1:12" x14ac:dyDescent="0.25">
      <c r="A4" s="16"/>
      <c r="B4" s="17" t="s">
        <v>37</v>
      </c>
      <c r="C4" s="17" t="s">
        <v>38</v>
      </c>
      <c r="D4" s="17" t="s">
        <v>38</v>
      </c>
      <c r="E4" s="17" t="s">
        <v>38</v>
      </c>
      <c r="F4" s="17" t="s">
        <v>38</v>
      </c>
      <c r="G4" s="17" t="s">
        <v>39</v>
      </c>
      <c r="H4" s="17" t="s">
        <v>40</v>
      </c>
      <c r="I4" s="17" t="s">
        <v>41</v>
      </c>
      <c r="J4" s="17" t="s">
        <v>38</v>
      </c>
      <c r="K4" s="17" t="s">
        <v>42</v>
      </c>
      <c r="L4" s="18" t="s">
        <v>43</v>
      </c>
    </row>
    <row r="5" spans="1:12" x14ac:dyDescent="0.25">
      <c r="A5" s="173" t="s">
        <v>44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x14ac:dyDescent="0.25">
      <c r="A6" s="26" t="s">
        <v>188</v>
      </c>
      <c r="B6" s="20">
        <v>254.8</v>
      </c>
      <c r="C6" s="21">
        <v>56.05</v>
      </c>
      <c r="D6" s="21">
        <v>69.05</v>
      </c>
      <c r="E6" s="21">
        <v>3.4</v>
      </c>
      <c r="F6" s="21">
        <v>14.6</v>
      </c>
      <c r="G6" s="21">
        <v>40.049999999999997</v>
      </c>
      <c r="H6" s="21">
        <v>48.75</v>
      </c>
      <c r="I6" s="20">
        <v>87</v>
      </c>
      <c r="J6" s="22">
        <v>81.3</v>
      </c>
      <c r="K6" s="20">
        <v>4</v>
      </c>
      <c r="L6" s="84"/>
    </row>
    <row r="7" spans="1:12" x14ac:dyDescent="0.25">
      <c r="A7" s="26" t="s">
        <v>186</v>
      </c>
      <c r="B7" s="20">
        <v>204.4</v>
      </c>
      <c r="C7" s="21">
        <v>55.15</v>
      </c>
      <c r="D7" s="21">
        <v>70.849999999999994</v>
      </c>
      <c r="E7" s="21">
        <v>4.3849999999999998</v>
      </c>
      <c r="F7" s="21">
        <v>13.567</v>
      </c>
      <c r="G7" s="21">
        <v>42</v>
      </c>
      <c r="H7" s="21">
        <v>44.25</v>
      </c>
      <c r="I7" s="20">
        <v>87</v>
      </c>
      <c r="J7" s="22">
        <v>0</v>
      </c>
      <c r="K7" s="20">
        <v>1</v>
      </c>
      <c r="L7" s="84"/>
    </row>
    <row r="8" spans="1:12" x14ac:dyDescent="0.25">
      <c r="A8" s="25" t="s">
        <v>157</v>
      </c>
      <c r="B8" s="20">
        <v>253.8</v>
      </c>
      <c r="C8" s="21">
        <v>58.25</v>
      </c>
      <c r="D8" s="21">
        <v>71.599999999999994</v>
      </c>
      <c r="E8" s="21">
        <v>4.63</v>
      </c>
      <c r="F8" s="21">
        <v>13.933</v>
      </c>
      <c r="G8" s="21">
        <v>41.65</v>
      </c>
      <c r="H8" s="21">
        <v>41.25</v>
      </c>
      <c r="I8" s="20">
        <v>86.5</v>
      </c>
      <c r="J8" s="22">
        <v>0</v>
      </c>
      <c r="K8" s="20">
        <v>1</v>
      </c>
      <c r="L8" s="84"/>
    </row>
    <row r="9" spans="1:12" x14ac:dyDescent="0.25">
      <c r="A9" s="25" t="s">
        <v>187</v>
      </c>
      <c r="B9" s="20">
        <v>322.89999999999998</v>
      </c>
      <c r="C9" s="21">
        <v>57.25</v>
      </c>
      <c r="D9" s="21">
        <v>70.95</v>
      </c>
      <c r="E9" s="21">
        <v>5.7750000000000004</v>
      </c>
      <c r="F9" s="21">
        <v>15.2</v>
      </c>
      <c r="G9" s="21">
        <v>42.4</v>
      </c>
      <c r="H9" s="21">
        <v>40.5</v>
      </c>
      <c r="I9" s="20">
        <v>87.5</v>
      </c>
      <c r="J9" s="22">
        <v>0</v>
      </c>
      <c r="K9" s="20">
        <v>1</v>
      </c>
      <c r="L9" s="84"/>
    </row>
    <row r="10" spans="1:12" x14ac:dyDescent="0.25">
      <c r="A10" s="25" t="s">
        <v>196</v>
      </c>
      <c r="B10" s="20">
        <v>336.8</v>
      </c>
      <c r="C10" s="21">
        <v>58.7</v>
      </c>
      <c r="D10" s="21">
        <v>69.8</v>
      </c>
      <c r="E10" s="21">
        <v>3.98</v>
      </c>
      <c r="F10" s="21">
        <v>18.100000000000001</v>
      </c>
      <c r="G10" s="21">
        <v>39.700000000000003</v>
      </c>
      <c r="H10" s="21">
        <v>42.5</v>
      </c>
      <c r="I10" s="20">
        <v>87</v>
      </c>
      <c r="J10" s="22">
        <v>0</v>
      </c>
      <c r="K10" s="20">
        <v>1</v>
      </c>
      <c r="L10" s="84"/>
    </row>
    <row r="11" spans="1:12" x14ac:dyDescent="0.25">
      <c r="A11" s="183" t="s">
        <v>195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1:12" x14ac:dyDescent="0.25">
      <c r="A12" s="25" t="s">
        <v>189</v>
      </c>
      <c r="B12" s="20">
        <v>249.3</v>
      </c>
      <c r="C12" s="21">
        <v>62.45</v>
      </c>
      <c r="D12" s="21">
        <v>71.45</v>
      </c>
      <c r="E12" s="21">
        <v>5.4</v>
      </c>
      <c r="F12" s="21">
        <v>14.567</v>
      </c>
      <c r="G12" s="21">
        <v>42</v>
      </c>
      <c r="H12" s="21">
        <v>36</v>
      </c>
      <c r="I12" s="20">
        <v>86.5</v>
      </c>
      <c r="J12" s="20">
        <v>0</v>
      </c>
      <c r="K12" s="20">
        <v>1</v>
      </c>
      <c r="L12" s="84"/>
    </row>
    <row r="13" spans="1:12" x14ac:dyDescent="0.25">
      <c r="A13" s="25" t="s">
        <v>197</v>
      </c>
      <c r="B13" s="20">
        <v>253.4</v>
      </c>
      <c r="C13" s="21">
        <v>57.75</v>
      </c>
      <c r="D13" s="21">
        <v>70.25</v>
      </c>
      <c r="E13" s="21">
        <v>2.82</v>
      </c>
      <c r="F13" s="21">
        <v>16.3</v>
      </c>
      <c r="G13" s="21">
        <v>43.75</v>
      </c>
      <c r="H13" s="21">
        <v>42.5</v>
      </c>
      <c r="I13" s="20">
        <v>87</v>
      </c>
      <c r="J13" s="20">
        <v>0</v>
      </c>
      <c r="K13" s="20">
        <v>1</v>
      </c>
      <c r="L13" s="84"/>
    </row>
    <row r="14" spans="1:12" x14ac:dyDescent="0.25">
      <c r="A14" s="25" t="s">
        <v>198</v>
      </c>
      <c r="B14" s="20">
        <v>130.80000000000001</v>
      </c>
      <c r="C14" s="21">
        <v>61.8</v>
      </c>
      <c r="D14" s="21">
        <v>69.900000000000006</v>
      </c>
      <c r="E14" s="21">
        <v>4.665</v>
      </c>
      <c r="F14" s="21">
        <v>15.5</v>
      </c>
      <c r="G14" s="21">
        <v>41.35</v>
      </c>
      <c r="H14" s="21">
        <v>40.25</v>
      </c>
      <c r="I14" s="20">
        <v>87.5</v>
      </c>
      <c r="J14" s="20">
        <v>70</v>
      </c>
      <c r="K14" s="20">
        <v>3.5</v>
      </c>
      <c r="L14" s="84"/>
    </row>
    <row r="15" spans="1:12" x14ac:dyDescent="0.25">
      <c r="A15" s="25" t="s">
        <v>48</v>
      </c>
      <c r="B15" s="20">
        <v>271.39999999999998</v>
      </c>
      <c r="C15" s="21">
        <v>64.95</v>
      </c>
      <c r="D15" s="21">
        <v>71.8</v>
      </c>
      <c r="E15" s="21">
        <v>3.79</v>
      </c>
      <c r="F15" s="21">
        <v>15.632999999999999</v>
      </c>
      <c r="G15" s="21">
        <v>42.35</v>
      </c>
      <c r="H15" s="21">
        <v>38.75</v>
      </c>
      <c r="I15" s="20">
        <v>89</v>
      </c>
      <c r="J15" s="20">
        <v>0</v>
      </c>
      <c r="K15" s="20">
        <v>1</v>
      </c>
      <c r="L15" s="84"/>
    </row>
    <row r="16" spans="1:12" x14ac:dyDescent="0.25">
      <c r="A16" s="25" t="s">
        <v>50</v>
      </c>
      <c r="B16" s="20">
        <v>278.39999999999998</v>
      </c>
      <c r="C16" s="21">
        <v>61.7</v>
      </c>
      <c r="D16" s="21">
        <v>70.05</v>
      </c>
      <c r="E16" s="21">
        <v>6.7450000000000001</v>
      </c>
      <c r="F16" s="21">
        <v>10.292999999999999</v>
      </c>
      <c r="G16" s="21">
        <v>42.1</v>
      </c>
      <c r="H16" s="21">
        <v>39</v>
      </c>
      <c r="I16" s="20">
        <v>87.5</v>
      </c>
      <c r="J16" s="20">
        <v>0</v>
      </c>
      <c r="K16" s="20">
        <v>1</v>
      </c>
      <c r="L16" s="84"/>
    </row>
    <row r="17" spans="1:12" x14ac:dyDescent="0.25">
      <c r="A17" s="26" t="s">
        <v>199</v>
      </c>
      <c r="B17" s="20">
        <v>232</v>
      </c>
      <c r="C17" s="21">
        <v>59.5</v>
      </c>
      <c r="D17" s="21">
        <v>69.05</v>
      </c>
      <c r="E17" s="21">
        <v>4.3499999999999996</v>
      </c>
      <c r="F17" s="21">
        <v>17.100000000000001</v>
      </c>
      <c r="G17" s="21">
        <v>44</v>
      </c>
      <c r="H17" s="21">
        <v>37.5</v>
      </c>
      <c r="I17" s="20">
        <v>87.5</v>
      </c>
      <c r="J17" s="20">
        <v>0</v>
      </c>
      <c r="K17" s="20">
        <v>1</v>
      </c>
      <c r="L17" s="84"/>
    </row>
    <row r="18" spans="1:12" x14ac:dyDescent="0.25">
      <c r="A18" s="25" t="s">
        <v>158</v>
      </c>
      <c r="B18" s="20">
        <v>200.6</v>
      </c>
      <c r="C18" s="21">
        <v>60.85</v>
      </c>
      <c r="D18" s="21">
        <v>71.349999999999994</v>
      </c>
      <c r="E18" s="21">
        <v>3.89</v>
      </c>
      <c r="F18" s="21">
        <v>18.067</v>
      </c>
      <c r="G18" s="21">
        <v>40.75</v>
      </c>
      <c r="H18" s="21">
        <v>40.25</v>
      </c>
      <c r="I18" s="20">
        <v>88</v>
      </c>
      <c r="J18" s="20">
        <v>0</v>
      </c>
      <c r="K18" s="20">
        <v>1</v>
      </c>
      <c r="L18" s="84"/>
    </row>
    <row r="19" spans="1:12" x14ac:dyDescent="0.25">
      <c r="A19" s="26" t="s">
        <v>200</v>
      </c>
      <c r="B19" s="20">
        <v>145.1</v>
      </c>
      <c r="C19" s="21">
        <v>63</v>
      </c>
      <c r="D19" s="21">
        <v>71.150000000000006</v>
      </c>
      <c r="E19" s="21">
        <v>5.12</v>
      </c>
      <c r="F19" s="21">
        <v>14.6</v>
      </c>
      <c r="G19" s="21">
        <v>42.65</v>
      </c>
      <c r="H19" s="21">
        <v>42.25</v>
      </c>
      <c r="I19" s="20">
        <v>87.5</v>
      </c>
      <c r="J19" s="20">
        <v>77.5</v>
      </c>
      <c r="K19" s="20">
        <v>4</v>
      </c>
      <c r="L19" s="84"/>
    </row>
    <row r="20" spans="1:12" x14ac:dyDescent="0.25">
      <c r="A20" s="26" t="s">
        <v>201</v>
      </c>
      <c r="B20" s="20">
        <v>237.8</v>
      </c>
      <c r="C20" s="21">
        <v>60.05</v>
      </c>
      <c r="D20" s="21">
        <v>69.400000000000006</v>
      </c>
      <c r="E20" s="21">
        <v>5.97</v>
      </c>
      <c r="F20" s="21">
        <v>13.266999999999999</v>
      </c>
      <c r="G20" s="21">
        <v>42.3</v>
      </c>
      <c r="H20" s="21">
        <v>40.25</v>
      </c>
      <c r="I20" s="20">
        <v>88</v>
      </c>
      <c r="J20" s="20">
        <v>0</v>
      </c>
      <c r="K20" s="20">
        <v>1</v>
      </c>
      <c r="L20" s="84"/>
    </row>
    <row r="21" spans="1:12" x14ac:dyDescent="0.25">
      <c r="A21" s="26" t="s">
        <v>202</v>
      </c>
      <c r="B21" s="20">
        <v>233.6</v>
      </c>
      <c r="C21" s="21">
        <v>50.35</v>
      </c>
      <c r="D21" s="21">
        <v>66.95</v>
      </c>
      <c r="E21" s="21">
        <v>4.1849999999999996</v>
      </c>
      <c r="F21" s="21">
        <v>15.083</v>
      </c>
      <c r="G21" s="21">
        <v>39.299999999999997</v>
      </c>
      <c r="H21" s="21">
        <v>41</v>
      </c>
      <c r="I21" s="20">
        <v>88</v>
      </c>
      <c r="J21" s="20">
        <v>0</v>
      </c>
      <c r="K21" s="20">
        <v>1</v>
      </c>
      <c r="L21" s="84"/>
    </row>
    <row r="22" spans="1:12" x14ac:dyDescent="0.25">
      <c r="A22" s="26" t="s">
        <v>203</v>
      </c>
      <c r="B22" s="20">
        <v>251</v>
      </c>
      <c r="C22" s="21">
        <v>58.1</v>
      </c>
      <c r="D22" s="21">
        <v>68.849999999999994</v>
      </c>
      <c r="E22" s="21">
        <v>9.0749999999999993</v>
      </c>
      <c r="F22" s="21">
        <v>15.433</v>
      </c>
      <c r="G22" s="21">
        <v>42.85</v>
      </c>
      <c r="H22" s="21">
        <v>42.25</v>
      </c>
      <c r="I22" s="20">
        <v>89</v>
      </c>
      <c r="J22" s="20">
        <v>0</v>
      </c>
      <c r="K22" s="20">
        <v>1</v>
      </c>
      <c r="L22" s="84"/>
    </row>
    <row r="23" spans="1:12" x14ac:dyDescent="0.25">
      <c r="A23" s="26" t="s">
        <v>204</v>
      </c>
      <c r="B23" s="20">
        <v>202</v>
      </c>
      <c r="C23" s="21">
        <v>58.6</v>
      </c>
      <c r="D23" s="21">
        <v>70.099999999999994</v>
      </c>
      <c r="E23" s="21">
        <v>4.21</v>
      </c>
      <c r="F23" s="21">
        <v>16.533000000000001</v>
      </c>
      <c r="G23" s="21">
        <v>41.3</v>
      </c>
      <c r="H23" s="21">
        <v>42.25</v>
      </c>
      <c r="I23" s="20">
        <v>89</v>
      </c>
      <c r="J23" s="20">
        <v>40</v>
      </c>
      <c r="K23" s="20">
        <v>2.5</v>
      </c>
      <c r="L23" s="84"/>
    </row>
    <row r="24" spans="1:12" x14ac:dyDescent="0.25">
      <c r="A24" s="26" t="s">
        <v>205</v>
      </c>
      <c r="B24" s="20">
        <v>187.5</v>
      </c>
      <c r="C24" s="21">
        <v>64.25</v>
      </c>
      <c r="D24" s="21">
        <v>71</v>
      </c>
      <c r="E24" s="21">
        <v>5.7649999999999997</v>
      </c>
      <c r="F24" s="21">
        <v>16.167000000000002</v>
      </c>
      <c r="G24" s="21">
        <v>41.8</v>
      </c>
      <c r="H24" s="21">
        <v>44.75</v>
      </c>
      <c r="I24" s="20">
        <v>88</v>
      </c>
      <c r="J24" s="20">
        <v>0</v>
      </c>
      <c r="K24" s="20">
        <v>1</v>
      </c>
      <c r="L24" s="84"/>
    </row>
    <row r="25" spans="1:12" x14ac:dyDescent="0.25">
      <c r="A25" s="26" t="s">
        <v>206</v>
      </c>
      <c r="B25" s="20">
        <v>245</v>
      </c>
      <c r="C25" s="21">
        <v>55.2</v>
      </c>
      <c r="D25" s="21">
        <v>68.05</v>
      </c>
      <c r="E25" s="21">
        <v>4.0750000000000002</v>
      </c>
      <c r="F25" s="21">
        <v>19.332999999999998</v>
      </c>
      <c r="G25" s="21">
        <v>42.1</v>
      </c>
      <c r="H25" s="21">
        <v>42.25</v>
      </c>
      <c r="I25" s="20">
        <v>87</v>
      </c>
      <c r="J25" s="20">
        <v>0</v>
      </c>
      <c r="K25" s="20">
        <v>1</v>
      </c>
      <c r="L25" s="84"/>
    </row>
    <row r="26" spans="1:12" x14ac:dyDescent="0.25">
      <c r="A26" s="25" t="s">
        <v>207</v>
      </c>
      <c r="B26" s="20">
        <v>286.3</v>
      </c>
      <c r="C26" s="21">
        <v>59.15</v>
      </c>
      <c r="D26" s="21">
        <v>69.849999999999994</v>
      </c>
      <c r="E26" s="21">
        <v>5.24</v>
      </c>
      <c r="F26" s="21">
        <v>17.667000000000002</v>
      </c>
      <c r="G26" s="21">
        <v>42.8</v>
      </c>
      <c r="H26" s="21">
        <v>42</v>
      </c>
      <c r="I26" s="20">
        <v>88</v>
      </c>
      <c r="J26" s="20">
        <v>0</v>
      </c>
      <c r="K26" s="20">
        <v>1</v>
      </c>
      <c r="L26" s="84"/>
    </row>
    <row r="27" spans="1:12" x14ac:dyDescent="0.25">
      <c r="A27" s="25" t="s">
        <v>208</v>
      </c>
      <c r="B27" s="120">
        <v>261.10000000000002</v>
      </c>
      <c r="C27" s="122">
        <v>54.9</v>
      </c>
      <c r="D27" s="122">
        <v>68.95</v>
      </c>
      <c r="E27" s="122">
        <v>6.0250000000000004</v>
      </c>
      <c r="F27" s="122">
        <v>12.997</v>
      </c>
      <c r="G27" s="122">
        <v>43.55</v>
      </c>
      <c r="H27" s="122">
        <v>44.5</v>
      </c>
      <c r="I27" s="120">
        <v>89.5</v>
      </c>
      <c r="J27" s="123">
        <v>0</v>
      </c>
      <c r="K27" s="120">
        <v>1</v>
      </c>
      <c r="L27" s="124"/>
    </row>
    <row r="28" spans="1:12" x14ac:dyDescent="0.25">
      <c r="A28" s="173" t="s">
        <v>52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12" x14ac:dyDescent="0.25">
      <c r="A29" s="19" t="s">
        <v>58</v>
      </c>
      <c r="B29" s="20">
        <v>241.7</v>
      </c>
      <c r="C29" s="21">
        <v>65.599999999999994</v>
      </c>
      <c r="D29" s="21">
        <v>73.349999999999994</v>
      </c>
      <c r="E29" s="21">
        <v>5.16</v>
      </c>
      <c r="F29" s="21">
        <v>14.032999999999999</v>
      </c>
      <c r="G29" s="21">
        <v>42.75</v>
      </c>
      <c r="H29" s="21">
        <v>36.5</v>
      </c>
      <c r="I29" s="20">
        <v>87</v>
      </c>
      <c r="J29" s="20">
        <v>0</v>
      </c>
      <c r="K29" s="20">
        <v>1</v>
      </c>
      <c r="L29" s="84"/>
    </row>
    <row r="30" spans="1:12" x14ac:dyDescent="0.25">
      <c r="A30" s="19" t="s">
        <v>56</v>
      </c>
      <c r="B30" s="20">
        <v>272.7</v>
      </c>
      <c r="C30" s="21">
        <v>58.35</v>
      </c>
      <c r="D30" s="21">
        <v>70.45</v>
      </c>
      <c r="E30" s="21">
        <v>2.77</v>
      </c>
      <c r="F30" s="21">
        <v>14.712999999999999</v>
      </c>
      <c r="G30" s="21">
        <v>44.65</v>
      </c>
      <c r="H30" s="21">
        <v>44.75</v>
      </c>
      <c r="I30" s="20">
        <v>89.5</v>
      </c>
      <c r="J30" s="20">
        <v>0</v>
      </c>
      <c r="K30" s="20">
        <v>1</v>
      </c>
      <c r="L30" s="84"/>
    </row>
    <row r="31" spans="1:12" x14ac:dyDescent="0.25">
      <c r="A31" s="24" t="s">
        <v>57</v>
      </c>
      <c r="B31" s="20">
        <v>237.9</v>
      </c>
      <c r="C31" s="21">
        <v>58.45</v>
      </c>
      <c r="D31" s="21">
        <v>70.150000000000006</v>
      </c>
      <c r="E31" s="21">
        <v>3.87</v>
      </c>
      <c r="F31" s="21">
        <v>11.3</v>
      </c>
      <c r="G31" s="21">
        <v>43.95</v>
      </c>
      <c r="H31" s="21">
        <v>39.5</v>
      </c>
      <c r="I31" s="20">
        <v>89</v>
      </c>
      <c r="J31" s="20">
        <v>0</v>
      </c>
      <c r="K31" s="20">
        <v>1</v>
      </c>
      <c r="L31" s="84"/>
    </row>
    <row r="32" spans="1:12" x14ac:dyDescent="0.25">
      <c r="A32" s="19" t="s">
        <v>60</v>
      </c>
      <c r="B32" s="20">
        <v>265.5</v>
      </c>
      <c r="C32" s="21">
        <v>62</v>
      </c>
      <c r="D32" s="21">
        <v>70.3</v>
      </c>
      <c r="E32" s="21">
        <v>5.56</v>
      </c>
      <c r="F32" s="21">
        <v>15.6</v>
      </c>
      <c r="G32" s="21">
        <v>42.8</v>
      </c>
      <c r="H32" s="21">
        <v>42</v>
      </c>
      <c r="I32" s="20">
        <v>88</v>
      </c>
      <c r="J32" s="20">
        <v>0</v>
      </c>
      <c r="K32" s="20">
        <v>1</v>
      </c>
      <c r="L32" s="84"/>
    </row>
    <row r="33" spans="1:12" x14ac:dyDescent="0.25">
      <c r="A33" s="23" t="s">
        <v>55</v>
      </c>
      <c r="B33" s="20">
        <v>277.39999999999998</v>
      </c>
      <c r="C33" s="21">
        <v>58.75</v>
      </c>
      <c r="D33" s="21">
        <v>68.650000000000006</v>
      </c>
      <c r="E33" s="21">
        <v>4.96</v>
      </c>
      <c r="F33" s="21">
        <v>10.38</v>
      </c>
      <c r="G33" s="21">
        <v>42.25</v>
      </c>
      <c r="H33" s="21">
        <v>39.75</v>
      </c>
      <c r="I33" s="20">
        <v>88.2</v>
      </c>
      <c r="J33" s="20">
        <v>0</v>
      </c>
      <c r="K33" s="20">
        <v>1</v>
      </c>
      <c r="L33" s="84"/>
    </row>
    <row r="34" spans="1:12" x14ac:dyDescent="0.25">
      <c r="A34" s="24" t="s">
        <v>61</v>
      </c>
      <c r="B34" s="20">
        <v>222.1</v>
      </c>
      <c r="C34" s="21">
        <v>64.8</v>
      </c>
      <c r="D34" s="21">
        <v>70.900000000000006</v>
      </c>
      <c r="E34" s="21">
        <v>4.375</v>
      </c>
      <c r="F34" s="21">
        <v>15.9</v>
      </c>
      <c r="G34" s="21">
        <v>43.75</v>
      </c>
      <c r="H34" s="21">
        <v>40.5</v>
      </c>
      <c r="I34" s="20">
        <v>88</v>
      </c>
      <c r="J34" s="20">
        <v>0</v>
      </c>
      <c r="K34" s="20">
        <v>1</v>
      </c>
      <c r="L34" s="84"/>
    </row>
    <row r="35" spans="1:12" x14ac:dyDescent="0.25">
      <c r="A35" s="23" t="s">
        <v>53</v>
      </c>
      <c r="B35" s="20">
        <v>302</v>
      </c>
      <c r="C35" s="21">
        <v>60.95</v>
      </c>
      <c r="D35" s="21">
        <v>70</v>
      </c>
      <c r="E35" s="21">
        <v>4.5350000000000001</v>
      </c>
      <c r="F35" s="21">
        <v>13.593</v>
      </c>
      <c r="G35" s="21">
        <v>45.25</v>
      </c>
      <c r="H35" s="21">
        <v>40.75</v>
      </c>
      <c r="I35" s="20">
        <v>88</v>
      </c>
      <c r="J35" s="20">
        <v>0</v>
      </c>
      <c r="K35" s="20">
        <v>1</v>
      </c>
      <c r="L35" s="84"/>
    </row>
    <row r="36" spans="1:12" x14ac:dyDescent="0.25">
      <c r="A36" s="19" t="s">
        <v>209</v>
      </c>
      <c r="B36" s="20">
        <v>242.8</v>
      </c>
      <c r="C36" s="21">
        <v>57.05</v>
      </c>
      <c r="D36" s="21">
        <v>68.099999999999994</v>
      </c>
      <c r="E36" s="21">
        <v>3.125</v>
      </c>
      <c r="F36" s="21">
        <v>16.332999999999998</v>
      </c>
      <c r="G36" s="21">
        <v>43.1</v>
      </c>
      <c r="H36" s="21">
        <v>40</v>
      </c>
      <c r="I36" s="20">
        <v>88</v>
      </c>
      <c r="J36" s="20">
        <v>0</v>
      </c>
      <c r="K36" s="20">
        <v>1</v>
      </c>
      <c r="L36" s="84"/>
    </row>
    <row r="37" spans="1:12" x14ac:dyDescent="0.25">
      <c r="A37" s="19" t="s">
        <v>191</v>
      </c>
      <c r="B37" s="20">
        <v>232.6</v>
      </c>
      <c r="C37" s="21">
        <v>64.150000000000006</v>
      </c>
      <c r="D37" s="21">
        <v>71.650000000000006</v>
      </c>
      <c r="E37" s="21">
        <v>5.4450000000000003</v>
      </c>
      <c r="F37" s="21">
        <v>16.433</v>
      </c>
      <c r="G37" s="21">
        <v>43.7</v>
      </c>
      <c r="H37" s="21">
        <v>41.25</v>
      </c>
      <c r="I37" s="20">
        <v>87</v>
      </c>
      <c r="J37" s="20">
        <v>0</v>
      </c>
      <c r="K37" s="20">
        <v>1</v>
      </c>
      <c r="L37" s="84"/>
    </row>
    <row r="38" spans="1:12" x14ac:dyDescent="0.25">
      <c r="A38" s="23" t="s">
        <v>210</v>
      </c>
      <c r="B38" s="20">
        <v>230.1</v>
      </c>
      <c r="C38" s="21">
        <v>63.2</v>
      </c>
      <c r="D38" s="21">
        <v>71.5</v>
      </c>
      <c r="E38" s="21">
        <v>5.1100000000000003</v>
      </c>
      <c r="F38" s="21">
        <v>14.2</v>
      </c>
      <c r="G38" s="21">
        <v>42.5</v>
      </c>
      <c r="H38" s="21">
        <v>40.5</v>
      </c>
      <c r="I38" s="20">
        <v>89.5</v>
      </c>
      <c r="J38" s="20">
        <v>0</v>
      </c>
      <c r="K38" s="20">
        <v>1</v>
      </c>
      <c r="L38" s="84"/>
    </row>
    <row r="39" spans="1:12" x14ac:dyDescent="0.25">
      <c r="A39" s="19" t="s">
        <v>211</v>
      </c>
      <c r="B39" s="20">
        <v>189.8</v>
      </c>
      <c r="C39" s="21">
        <v>55.75</v>
      </c>
      <c r="D39" s="21">
        <v>69</v>
      </c>
      <c r="E39" s="21">
        <v>5.23</v>
      </c>
      <c r="F39" s="21">
        <v>18.933</v>
      </c>
      <c r="G39" s="21">
        <v>43.4</v>
      </c>
      <c r="H39" s="21">
        <v>43.75</v>
      </c>
      <c r="I39" s="20">
        <v>88</v>
      </c>
      <c r="J39" s="20">
        <v>0</v>
      </c>
      <c r="K39" s="20">
        <v>1</v>
      </c>
      <c r="L39" s="84"/>
    </row>
    <row r="40" spans="1:12" x14ac:dyDescent="0.25">
      <c r="A40" s="19" t="s">
        <v>212</v>
      </c>
      <c r="B40" s="20">
        <v>262.5</v>
      </c>
      <c r="C40" s="21">
        <v>51.15</v>
      </c>
      <c r="D40" s="21">
        <v>68.349999999999994</v>
      </c>
      <c r="E40" s="21">
        <v>3.9049999999999998</v>
      </c>
      <c r="F40" s="21">
        <v>12.567</v>
      </c>
      <c r="G40" s="21">
        <v>42.6</v>
      </c>
      <c r="H40" s="21">
        <v>38.75</v>
      </c>
      <c r="I40" s="20">
        <v>86.8</v>
      </c>
      <c r="J40" s="20">
        <v>0</v>
      </c>
      <c r="K40" s="20">
        <v>1</v>
      </c>
      <c r="L40" s="84"/>
    </row>
    <row r="41" spans="1:12" x14ac:dyDescent="0.25">
      <c r="A41" s="19" t="s">
        <v>213</v>
      </c>
      <c r="B41" s="20">
        <v>205</v>
      </c>
      <c r="C41" s="21">
        <v>52.35</v>
      </c>
      <c r="D41" s="21">
        <v>68.5</v>
      </c>
      <c r="E41" s="21">
        <v>6.6150000000000002</v>
      </c>
      <c r="F41" s="21">
        <v>15.433</v>
      </c>
      <c r="G41" s="21">
        <v>40.25</v>
      </c>
      <c r="H41" s="21">
        <v>36.75</v>
      </c>
      <c r="I41" s="20">
        <v>90</v>
      </c>
      <c r="J41" s="20">
        <v>0</v>
      </c>
      <c r="K41" s="20">
        <v>1</v>
      </c>
      <c r="L41" s="84"/>
    </row>
    <row r="42" spans="1:12" x14ac:dyDescent="0.25">
      <c r="A42" s="19" t="s">
        <v>190</v>
      </c>
      <c r="B42" s="20">
        <v>218.1</v>
      </c>
      <c r="C42" s="21">
        <v>60.3</v>
      </c>
      <c r="D42" s="21">
        <v>70.05</v>
      </c>
      <c r="E42" s="21">
        <v>2.38</v>
      </c>
      <c r="F42" s="21">
        <v>15.3</v>
      </c>
      <c r="G42" s="21">
        <v>43.75</v>
      </c>
      <c r="H42" s="21">
        <v>38.25</v>
      </c>
      <c r="I42" s="20">
        <v>88</v>
      </c>
      <c r="J42" s="20">
        <v>0</v>
      </c>
      <c r="K42" s="20">
        <v>1</v>
      </c>
      <c r="L42" s="84"/>
    </row>
    <row r="43" spans="1:12" x14ac:dyDescent="0.25">
      <c r="A43" s="19" t="s">
        <v>214</v>
      </c>
      <c r="B43" s="20">
        <v>177.6</v>
      </c>
      <c r="C43" s="21">
        <v>53.35</v>
      </c>
      <c r="D43" s="21">
        <v>69.25</v>
      </c>
      <c r="E43" s="21">
        <v>10.43</v>
      </c>
      <c r="F43" s="21">
        <v>13.68</v>
      </c>
      <c r="G43" s="21">
        <v>39.549999999999997</v>
      </c>
      <c r="H43" s="21">
        <v>38.75</v>
      </c>
      <c r="I43" s="20">
        <v>87.8</v>
      </c>
      <c r="J43" s="20">
        <v>0</v>
      </c>
      <c r="K43" s="20">
        <v>1</v>
      </c>
      <c r="L43" s="84"/>
    </row>
    <row r="44" spans="1:12" ht="25.5" customHeight="1" x14ac:dyDescent="0.25">
      <c r="A44" s="192" t="s">
        <v>222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</row>
    <row r="45" spans="1:12" x14ac:dyDescent="0.25">
      <c r="A45" s="195" t="s">
        <v>217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</row>
    <row r="46" spans="1:12" x14ac:dyDescent="0.25">
      <c r="A46" s="186" t="s">
        <v>64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8"/>
    </row>
    <row r="47" spans="1:12" x14ac:dyDescent="0.25">
      <c r="A47" s="186" t="s">
        <v>65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66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ht="15.75" thickBot="1" x14ac:dyDescent="0.3">
      <c r="A51" s="189" t="s">
        <v>69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1"/>
    </row>
  </sheetData>
  <mergeCells count="2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1:L11"/>
    <mergeCell ref="A28:L28"/>
    <mergeCell ref="A51:L51"/>
    <mergeCell ref="A5:L5"/>
    <mergeCell ref="A49:L49"/>
    <mergeCell ref="A50:L50"/>
    <mergeCell ref="A47:L47"/>
    <mergeCell ref="A48:L48"/>
    <mergeCell ref="A44:L44"/>
    <mergeCell ref="A45:L45"/>
    <mergeCell ref="A46:L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1"/>
  <sheetViews>
    <sheetView topLeftCell="A13" zoomScaleNormal="100" workbookViewId="0">
      <selection activeCell="L4" sqref="L1:L1048576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27" customHeight="1" thickBot="1" x14ac:dyDescent="0.3">
      <c r="A1" s="176" t="s">
        <v>226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5.75" thickTop="1" x14ac:dyDescent="0.25">
      <c r="A2" s="179" t="s">
        <v>27</v>
      </c>
      <c r="B2" s="180" t="s">
        <v>28</v>
      </c>
      <c r="C2" s="180" t="s">
        <v>29</v>
      </c>
      <c r="D2" s="180" t="s">
        <v>30</v>
      </c>
      <c r="E2" s="180" t="s">
        <v>31</v>
      </c>
      <c r="F2" s="180" t="s">
        <v>32</v>
      </c>
      <c r="G2" s="180" t="s">
        <v>143</v>
      </c>
      <c r="H2" s="180" t="s">
        <v>33</v>
      </c>
      <c r="I2" s="181" t="s">
        <v>34</v>
      </c>
      <c r="J2" s="180" t="s">
        <v>35</v>
      </c>
      <c r="K2" s="180" t="s">
        <v>36</v>
      </c>
      <c r="L2" s="182" t="s">
        <v>144</v>
      </c>
    </row>
    <row r="3" spans="1:12" ht="15.75" thickBot="1" x14ac:dyDescent="0.3">
      <c r="A3" s="179"/>
      <c r="B3" s="180"/>
      <c r="C3" s="180"/>
      <c r="D3" s="180"/>
      <c r="E3" s="180"/>
      <c r="F3" s="180"/>
      <c r="G3" s="180"/>
      <c r="H3" s="180"/>
      <c r="I3" s="181"/>
      <c r="J3" s="180"/>
      <c r="K3" s="180"/>
      <c r="L3" s="182"/>
    </row>
    <row r="4" spans="1:12" x14ac:dyDescent="0.25">
      <c r="A4" s="16"/>
      <c r="B4" s="17" t="s">
        <v>37</v>
      </c>
      <c r="C4" s="17" t="s">
        <v>38</v>
      </c>
      <c r="D4" s="17" t="s">
        <v>38</v>
      </c>
      <c r="E4" s="17" t="s">
        <v>38</v>
      </c>
      <c r="F4" s="17" t="s">
        <v>38</v>
      </c>
      <c r="G4" s="17" t="s">
        <v>39</v>
      </c>
      <c r="H4" s="17" t="s">
        <v>40</v>
      </c>
      <c r="I4" s="17" t="s">
        <v>41</v>
      </c>
      <c r="J4" s="17" t="s">
        <v>38</v>
      </c>
      <c r="K4" s="17" t="s">
        <v>42</v>
      </c>
      <c r="L4" s="18" t="s">
        <v>43</v>
      </c>
    </row>
    <row r="5" spans="1:12" x14ac:dyDescent="0.25">
      <c r="A5" s="173" t="s">
        <v>44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x14ac:dyDescent="0.25">
      <c r="A6" s="26" t="s">
        <v>188</v>
      </c>
      <c r="B6" s="20">
        <v>274.8</v>
      </c>
      <c r="C6" s="21">
        <v>60.3</v>
      </c>
      <c r="D6" s="21">
        <v>69.2</v>
      </c>
      <c r="E6" s="21">
        <v>9.08</v>
      </c>
      <c r="F6" s="21">
        <v>20.433</v>
      </c>
      <c r="G6" s="21">
        <v>40.549999999999997</v>
      </c>
      <c r="H6" s="21">
        <v>44</v>
      </c>
      <c r="I6" s="20">
        <v>87.5</v>
      </c>
      <c r="J6" s="22">
        <v>0</v>
      </c>
      <c r="K6" s="20">
        <v>1</v>
      </c>
      <c r="L6" s="84"/>
    </row>
    <row r="7" spans="1:12" x14ac:dyDescent="0.25">
      <c r="A7" s="26" t="s">
        <v>186</v>
      </c>
      <c r="B7" s="20">
        <v>202.4</v>
      </c>
      <c r="C7" s="21">
        <v>56.25</v>
      </c>
      <c r="D7" s="21">
        <v>67.25</v>
      </c>
      <c r="E7" s="21">
        <v>8.8849999999999998</v>
      </c>
      <c r="F7" s="21">
        <v>15.747</v>
      </c>
      <c r="G7" s="21">
        <v>40.450000000000003</v>
      </c>
      <c r="H7" s="21">
        <v>43</v>
      </c>
      <c r="I7" s="20">
        <v>80.5</v>
      </c>
      <c r="J7" s="22">
        <v>0</v>
      </c>
      <c r="K7" s="20">
        <v>1</v>
      </c>
      <c r="L7" s="84"/>
    </row>
    <row r="8" spans="1:12" x14ac:dyDescent="0.25">
      <c r="A8" s="25" t="s">
        <v>157</v>
      </c>
      <c r="B8" s="20">
        <v>250.7</v>
      </c>
      <c r="C8" s="21">
        <v>52.75</v>
      </c>
      <c r="D8" s="21">
        <v>68.25</v>
      </c>
      <c r="E8" s="21">
        <v>9.8049999999999997</v>
      </c>
      <c r="F8" s="21">
        <v>15.377000000000001</v>
      </c>
      <c r="G8" s="21">
        <v>40.799999999999997</v>
      </c>
      <c r="H8" s="21">
        <v>39.5</v>
      </c>
      <c r="I8" s="20">
        <v>84</v>
      </c>
      <c r="J8" s="22">
        <v>0</v>
      </c>
      <c r="K8" s="20">
        <v>1</v>
      </c>
      <c r="L8" s="84"/>
    </row>
    <row r="9" spans="1:12" x14ac:dyDescent="0.25">
      <c r="A9" s="25" t="s">
        <v>187</v>
      </c>
      <c r="B9" s="20">
        <v>246.9</v>
      </c>
      <c r="C9" s="21">
        <v>52.95</v>
      </c>
      <c r="D9" s="21">
        <v>68.150000000000006</v>
      </c>
      <c r="E9" s="21">
        <v>12.99</v>
      </c>
      <c r="F9" s="21">
        <v>18.733000000000001</v>
      </c>
      <c r="G9" s="21">
        <v>41.5</v>
      </c>
      <c r="H9" s="21">
        <v>40.25</v>
      </c>
      <c r="I9" s="20">
        <v>84.5</v>
      </c>
      <c r="J9" s="22">
        <v>0</v>
      </c>
      <c r="K9" s="20">
        <v>1</v>
      </c>
      <c r="L9" s="84"/>
    </row>
    <row r="10" spans="1:12" x14ac:dyDescent="0.25">
      <c r="A10" s="25" t="s">
        <v>196</v>
      </c>
      <c r="B10" s="20">
        <v>280.60000000000002</v>
      </c>
      <c r="C10" s="21">
        <v>54.5</v>
      </c>
      <c r="D10" s="21">
        <v>67.8</v>
      </c>
      <c r="E10" s="21">
        <v>5.65</v>
      </c>
      <c r="F10" s="21">
        <v>23.367000000000001</v>
      </c>
      <c r="G10" s="21">
        <v>40.35</v>
      </c>
      <c r="H10" s="21">
        <v>37</v>
      </c>
      <c r="I10" s="20">
        <v>91</v>
      </c>
      <c r="J10" s="22">
        <v>0</v>
      </c>
      <c r="K10" s="20">
        <v>1</v>
      </c>
      <c r="L10" s="84"/>
    </row>
    <row r="11" spans="1:12" x14ac:dyDescent="0.25">
      <c r="A11" s="183" t="s">
        <v>195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1:12" x14ac:dyDescent="0.25">
      <c r="A12" s="25" t="s">
        <v>189</v>
      </c>
      <c r="B12" s="20">
        <v>181.7</v>
      </c>
      <c r="C12" s="21">
        <v>58.5</v>
      </c>
      <c r="D12" s="21">
        <v>68.3</v>
      </c>
      <c r="E12" s="21">
        <v>10.65</v>
      </c>
      <c r="F12" s="21">
        <v>20.966999999999999</v>
      </c>
      <c r="G12" s="21">
        <v>41.4</v>
      </c>
      <c r="H12" s="21">
        <v>35.25</v>
      </c>
      <c r="I12" s="20">
        <v>82</v>
      </c>
      <c r="J12" s="20">
        <v>0</v>
      </c>
      <c r="K12" s="20">
        <v>1</v>
      </c>
      <c r="L12" s="84"/>
    </row>
    <row r="13" spans="1:12" x14ac:dyDescent="0.25">
      <c r="A13" s="25" t="s">
        <v>197</v>
      </c>
      <c r="B13" s="20">
        <v>237.3</v>
      </c>
      <c r="C13" s="21">
        <v>58.35</v>
      </c>
      <c r="D13" s="21">
        <v>67.7</v>
      </c>
      <c r="E13" s="21">
        <v>4.8049999999999997</v>
      </c>
      <c r="F13" s="21">
        <v>23.832999999999998</v>
      </c>
      <c r="G13" s="21">
        <v>45</v>
      </c>
      <c r="H13" s="21">
        <v>41</v>
      </c>
      <c r="I13" s="20">
        <v>88.5</v>
      </c>
      <c r="J13" s="20">
        <v>0</v>
      </c>
      <c r="K13" s="20">
        <v>1</v>
      </c>
      <c r="L13" s="84"/>
    </row>
    <row r="14" spans="1:12" x14ac:dyDescent="0.25">
      <c r="A14" s="25" t="s">
        <v>198</v>
      </c>
      <c r="B14" s="20">
        <v>210.1</v>
      </c>
      <c r="C14" s="21">
        <v>59.75</v>
      </c>
      <c r="D14" s="21">
        <v>67.900000000000006</v>
      </c>
      <c r="E14" s="21">
        <v>7.9649999999999999</v>
      </c>
      <c r="F14" s="21">
        <v>21.4</v>
      </c>
      <c r="G14" s="21">
        <v>42.45</v>
      </c>
      <c r="H14" s="21">
        <v>35.75</v>
      </c>
      <c r="I14" s="20">
        <v>85.5</v>
      </c>
      <c r="J14" s="20">
        <v>0</v>
      </c>
      <c r="K14" s="20">
        <v>1</v>
      </c>
      <c r="L14" s="84"/>
    </row>
    <row r="15" spans="1:12" x14ac:dyDescent="0.25">
      <c r="A15" s="25" t="s">
        <v>48</v>
      </c>
      <c r="B15" s="20">
        <v>189</v>
      </c>
      <c r="C15" s="21">
        <v>63.35</v>
      </c>
      <c r="D15" s="21">
        <v>69.8</v>
      </c>
      <c r="E15" s="21">
        <v>5.1050000000000004</v>
      </c>
      <c r="F15" s="21">
        <v>19.733000000000001</v>
      </c>
      <c r="G15" s="21">
        <v>43.35</v>
      </c>
      <c r="H15" s="21">
        <v>34</v>
      </c>
      <c r="I15" s="20">
        <v>84</v>
      </c>
      <c r="J15" s="20">
        <v>0</v>
      </c>
      <c r="K15" s="20">
        <v>1</v>
      </c>
      <c r="L15" s="84"/>
    </row>
    <row r="16" spans="1:12" x14ac:dyDescent="0.25">
      <c r="A16" s="25" t="s">
        <v>50</v>
      </c>
      <c r="B16" s="20">
        <v>228.1</v>
      </c>
      <c r="C16" s="21">
        <v>62.1</v>
      </c>
      <c r="D16" s="21">
        <v>69.25</v>
      </c>
      <c r="E16" s="21">
        <v>6.1050000000000004</v>
      </c>
      <c r="F16" s="21">
        <v>20.5</v>
      </c>
      <c r="G16" s="21">
        <v>43.15</v>
      </c>
      <c r="H16" s="21">
        <v>37.75</v>
      </c>
      <c r="I16" s="20">
        <v>93</v>
      </c>
      <c r="J16" s="20">
        <v>0</v>
      </c>
      <c r="K16" s="20">
        <v>1</v>
      </c>
      <c r="L16" s="84"/>
    </row>
    <row r="17" spans="1:12" x14ac:dyDescent="0.25">
      <c r="A17" s="26" t="s">
        <v>199</v>
      </c>
      <c r="B17" s="20">
        <v>257.7</v>
      </c>
      <c r="C17" s="21">
        <v>62.2</v>
      </c>
      <c r="D17" s="21">
        <v>68.75</v>
      </c>
      <c r="E17" s="21">
        <v>7.2850000000000001</v>
      </c>
      <c r="F17" s="21">
        <v>18.899999999999999</v>
      </c>
      <c r="G17" s="21">
        <v>45.6</v>
      </c>
      <c r="H17" s="21">
        <v>35</v>
      </c>
      <c r="I17" s="20">
        <v>87</v>
      </c>
      <c r="J17" s="20">
        <v>0</v>
      </c>
      <c r="K17" s="20">
        <v>1</v>
      </c>
      <c r="L17" s="84"/>
    </row>
    <row r="18" spans="1:12" x14ac:dyDescent="0.25">
      <c r="A18" s="25" t="s">
        <v>158</v>
      </c>
      <c r="B18" s="20">
        <v>193.2</v>
      </c>
      <c r="C18" s="21">
        <v>58.4</v>
      </c>
      <c r="D18" s="21">
        <v>69.849999999999994</v>
      </c>
      <c r="E18" s="21">
        <v>2.57</v>
      </c>
      <c r="F18" s="21">
        <v>20.466999999999999</v>
      </c>
      <c r="G18" s="21">
        <v>41.6</v>
      </c>
      <c r="H18" s="21">
        <v>34.5</v>
      </c>
      <c r="I18" s="20">
        <v>89.5</v>
      </c>
      <c r="J18" s="20">
        <v>0</v>
      </c>
      <c r="K18" s="20">
        <v>1</v>
      </c>
      <c r="L18" s="84"/>
    </row>
    <row r="19" spans="1:12" x14ac:dyDescent="0.25">
      <c r="A19" s="26" t="s">
        <v>200</v>
      </c>
      <c r="B19" s="20">
        <v>131.30000000000001</v>
      </c>
      <c r="C19" s="21">
        <v>57</v>
      </c>
      <c r="D19" s="21">
        <v>68.2</v>
      </c>
      <c r="E19" s="21">
        <v>8.42</v>
      </c>
      <c r="F19" s="21">
        <v>17.600000000000001</v>
      </c>
      <c r="G19" s="21">
        <v>40.299999999999997</v>
      </c>
      <c r="H19" s="21">
        <v>39.75</v>
      </c>
      <c r="I19" s="20">
        <v>81.5</v>
      </c>
      <c r="J19" s="20">
        <v>0</v>
      </c>
      <c r="K19" s="20">
        <v>1</v>
      </c>
      <c r="L19" s="84"/>
    </row>
    <row r="20" spans="1:12" x14ac:dyDescent="0.25">
      <c r="A20" s="26" t="s">
        <v>201</v>
      </c>
      <c r="B20" s="20">
        <v>256.39999999999998</v>
      </c>
      <c r="C20" s="21">
        <v>59.1</v>
      </c>
      <c r="D20" s="21">
        <v>67.45</v>
      </c>
      <c r="E20" s="21">
        <v>8.23</v>
      </c>
      <c r="F20" s="21">
        <v>14.8</v>
      </c>
      <c r="G20" s="21">
        <v>44</v>
      </c>
      <c r="H20" s="21">
        <v>38</v>
      </c>
      <c r="I20" s="20">
        <v>86.5</v>
      </c>
      <c r="J20" s="20">
        <v>0</v>
      </c>
      <c r="K20" s="20">
        <v>1</v>
      </c>
      <c r="L20" s="84"/>
    </row>
    <row r="21" spans="1:12" x14ac:dyDescent="0.25">
      <c r="A21" s="26" t="s">
        <v>202</v>
      </c>
      <c r="B21" s="20">
        <v>231.6</v>
      </c>
      <c r="C21" s="21">
        <v>57</v>
      </c>
      <c r="D21" s="21">
        <v>68.150000000000006</v>
      </c>
      <c r="E21" s="21">
        <v>7.7750000000000004</v>
      </c>
      <c r="F21" s="21">
        <v>22.7</v>
      </c>
      <c r="G21" s="21">
        <v>41.4</v>
      </c>
      <c r="H21" s="21">
        <v>39.25</v>
      </c>
      <c r="I21" s="20">
        <v>88.5</v>
      </c>
      <c r="J21" s="20">
        <v>0</v>
      </c>
      <c r="K21" s="20">
        <v>1</v>
      </c>
      <c r="L21" s="84"/>
    </row>
    <row r="22" spans="1:12" x14ac:dyDescent="0.25">
      <c r="A22" s="26" t="s">
        <v>203</v>
      </c>
      <c r="B22" s="20">
        <v>239.1</v>
      </c>
      <c r="C22" s="21">
        <v>61.8</v>
      </c>
      <c r="D22" s="21">
        <v>69.849999999999994</v>
      </c>
      <c r="E22" s="21">
        <v>9.0500000000000007</v>
      </c>
      <c r="F22" s="21">
        <v>19.100000000000001</v>
      </c>
      <c r="G22" s="21">
        <v>44.45</v>
      </c>
      <c r="H22" s="21">
        <v>37</v>
      </c>
      <c r="I22" s="20">
        <v>91.5</v>
      </c>
      <c r="J22" s="20">
        <v>0</v>
      </c>
      <c r="K22" s="20">
        <v>1</v>
      </c>
      <c r="L22" s="84"/>
    </row>
    <row r="23" spans="1:12" x14ac:dyDescent="0.25">
      <c r="A23" s="26" t="s">
        <v>204</v>
      </c>
      <c r="B23" s="20">
        <v>235.3</v>
      </c>
      <c r="C23" s="21">
        <v>63.3</v>
      </c>
      <c r="D23" s="21">
        <v>71.650000000000006</v>
      </c>
      <c r="E23" s="21">
        <v>9.9600000000000009</v>
      </c>
      <c r="F23" s="21">
        <v>21.733000000000001</v>
      </c>
      <c r="G23" s="21">
        <v>42.15</v>
      </c>
      <c r="H23" s="21">
        <v>36.25</v>
      </c>
      <c r="I23" s="20">
        <v>89</v>
      </c>
      <c r="J23" s="20">
        <v>0</v>
      </c>
      <c r="K23" s="20">
        <v>1</v>
      </c>
      <c r="L23" s="84"/>
    </row>
    <row r="24" spans="1:12" x14ac:dyDescent="0.25">
      <c r="A24" s="26" t="s">
        <v>205</v>
      </c>
      <c r="B24" s="20">
        <v>185.8</v>
      </c>
      <c r="C24" s="21">
        <v>63.25</v>
      </c>
      <c r="D24" s="21">
        <v>69.75</v>
      </c>
      <c r="E24" s="21">
        <v>6.4550000000000001</v>
      </c>
      <c r="F24" s="21">
        <v>21.7</v>
      </c>
      <c r="G24" s="21">
        <v>41.2</v>
      </c>
      <c r="H24" s="21">
        <v>40</v>
      </c>
      <c r="I24" s="20">
        <v>81</v>
      </c>
      <c r="J24" s="20">
        <v>0</v>
      </c>
      <c r="K24" s="20">
        <v>1</v>
      </c>
      <c r="L24" s="84"/>
    </row>
    <row r="25" spans="1:12" x14ac:dyDescent="0.25">
      <c r="A25" s="26" t="s">
        <v>206</v>
      </c>
      <c r="B25" s="20">
        <v>224.8</v>
      </c>
      <c r="C25" s="21">
        <v>62.3</v>
      </c>
      <c r="D25" s="21">
        <v>69.599999999999994</v>
      </c>
      <c r="E25" s="21">
        <v>7.085</v>
      </c>
      <c r="F25" s="21">
        <v>24.766999999999999</v>
      </c>
      <c r="G25" s="21">
        <v>43.95</v>
      </c>
      <c r="H25" s="21">
        <v>40.75</v>
      </c>
      <c r="I25" s="20">
        <v>94</v>
      </c>
      <c r="J25" s="20">
        <v>0</v>
      </c>
      <c r="K25" s="20">
        <v>1</v>
      </c>
      <c r="L25" s="84"/>
    </row>
    <row r="26" spans="1:12" x14ac:dyDescent="0.25">
      <c r="A26" s="25" t="s">
        <v>207</v>
      </c>
      <c r="B26" s="20">
        <v>257.8</v>
      </c>
      <c r="C26" s="21">
        <v>62.9</v>
      </c>
      <c r="D26" s="21">
        <v>69.900000000000006</v>
      </c>
      <c r="E26" s="21">
        <v>7.9249999999999998</v>
      </c>
      <c r="F26" s="21">
        <v>17.033000000000001</v>
      </c>
      <c r="G26" s="21">
        <v>44.4</v>
      </c>
      <c r="H26" s="21">
        <v>40</v>
      </c>
      <c r="I26" s="20">
        <v>88</v>
      </c>
      <c r="J26" s="20">
        <v>0</v>
      </c>
      <c r="K26" s="20">
        <v>1</v>
      </c>
      <c r="L26" s="84"/>
    </row>
    <row r="27" spans="1:12" x14ac:dyDescent="0.25">
      <c r="A27" s="25" t="s">
        <v>208</v>
      </c>
      <c r="B27" s="120">
        <v>206.9</v>
      </c>
      <c r="C27" s="122">
        <v>60.55</v>
      </c>
      <c r="D27" s="122">
        <v>68.2</v>
      </c>
      <c r="E27" s="122">
        <v>8.83</v>
      </c>
      <c r="F27" s="122">
        <v>21.533000000000001</v>
      </c>
      <c r="G27" s="122">
        <v>44.7</v>
      </c>
      <c r="H27" s="122">
        <v>38.75</v>
      </c>
      <c r="I27" s="120">
        <v>86</v>
      </c>
      <c r="J27" s="123">
        <v>0</v>
      </c>
      <c r="K27" s="120">
        <v>1</v>
      </c>
      <c r="L27" s="124"/>
    </row>
    <row r="28" spans="1:12" x14ac:dyDescent="0.25">
      <c r="A28" s="173" t="s">
        <v>52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12" x14ac:dyDescent="0.25">
      <c r="A29" s="19" t="s">
        <v>58</v>
      </c>
      <c r="B29" s="20">
        <v>217</v>
      </c>
      <c r="C29" s="21">
        <v>57.4</v>
      </c>
      <c r="D29" s="21">
        <v>72</v>
      </c>
      <c r="E29" s="21">
        <v>3.77</v>
      </c>
      <c r="F29" s="21">
        <v>18.667000000000002</v>
      </c>
      <c r="G29" s="21">
        <v>43.75</v>
      </c>
      <c r="H29" s="21">
        <v>35.75</v>
      </c>
      <c r="I29" s="20">
        <v>86</v>
      </c>
      <c r="J29" s="20">
        <v>0</v>
      </c>
      <c r="K29" s="20">
        <v>1</v>
      </c>
      <c r="L29" s="84"/>
    </row>
    <row r="30" spans="1:12" x14ac:dyDescent="0.25">
      <c r="A30" s="19" t="s">
        <v>56</v>
      </c>
      <c r="B30" s="20">
        <v>217.2</v>
      </c>
      <c r="C30" s="21">
        <v>59.4</v>
      </c>
      <c r="D30" s="21">
        <v>69.45</v>
      </c>
      <c r="E30" s="21">
        <v>4.57</v>
      </c>
      <c r="F30" s="21">
        <v>22.933</v>
      </c>
      <c r="G30" s="21">
        <v>45.2</v>
      </c>
      <c r="H30" s="21">
        <v>41.75</v>
      </c>
      <c r="I30" s="20">
        <v>91</v>
      </c>
      <c r="J30" s="20">
        <v>0</v>
      </c>
      <c r="K30" s="20">
        <v>1</v>
      </c>
      <c r="L30" s="84"/>
    </row>
    <row r="31" spans="1:12" x14ac:dyDescent="0.25">
      <c r="A31" s="24" t="s">
        <v>57</v>
      </c>
      <c r="B31" s="20">
        <v>234.5</v>
      </c>
      <c r="C31" s="21">
        <v>58.4</v>
      </c>
      <c r="D31" s="21">
        <v>68.7</v>
      </c>
      <c r="E31" s="21">
        <v>5.23</v>
      </c>
      <c r="F31" s="21">
        <v>20.367000000000001</v>
      </c>
      <c r="G31" s="21">
        <v>43.85</v>
      </c>
      <c r="H31" s="21">
        <v>41.75</v>
      </c>
      <c r="I31" s="20">
        <v>86</v>
      </c>
      <c r="J31" s="20">
        <v>0</v>
      </c>
      <c r="K31" s="20">
        <v>1</v>
      </c>
      <c r="L31" s="84"/>
    </row>
    <row r="32" spans="1:12" x14ac:dyDescent="0.25">
      <c r="A32" s="19" t="s">
        <v>60</v>
      </c>
      <c r="B32" s="20">
        <v>200.9</v>
      </c>
      <c r="C32" s="21">
        <v>62.55</v>
      </c>
      <c r="D32" s="21">
        <v>69.75</v>
      </c>
      <c r="E32" s="21">
        <v>6.7149999999999999</v>
      </c>
      <c r="F32" s="21">
        <v>21.2</v>
      </c>
      <c r="G32" s="21">
        <v>42.85</v>
      </c>
      <c r="H32" s="21">
        <v>37.25</v>
      </c>
      <c r="I32" s="20">
        <v>81.5</v>
      </c>
      <c r="J32" s="20">
        <v>0</v>
      </c>
      <c r="K32" s="20">
        <v>1</v>
      </c>
      <c r="L32" s="84"/>
    </row>
    <row r="33" spans="1:12" x14ac:dyDescent="0.25">
      <c r="A33" s="23" t="s">
        <v>55</v>
      </c>
      <c r="B33" s="20">
        <v>229.8</v>
      </c>
      <c r="C33" s="21">
        <v>63.15</v>
      </c>
      <c r="D33" s="21">
        <v>68.599999999999994</v>
      </c>
      <c r="E33" s="21">
        <v>7.8449999999999998</v>
      </c>
      <c r="F33" s="21">
        <v>17.7</v>
      </c>
      <c r="G33" s="21">
        <v>44.5</v>
      </c>
      <c r="H33" s="21">
        <v>37.5</v>
      </c>
      <c r="I33" s="20">
        <v>88.5</v>
      </c>
      <c r="J33" s="20">
        <v>0</v>
      </c>
      <c r="K33" s="20">
        <v>1</v>
      </c>
      <c r="L33" s="84"/>
    </row>
    <row r="34" spans="1:12" x14ac:dyDescent="0.25">
      <c r="A34" s="24" t="s">
        <v>61</v>
      </c>
      <c r="B34" s="20">
        <v>198.8</v>
      </c>
      <c r="C34" s="21">
        <v>62.7</v>
      </c>
      <c r="D34" s="21">
        <v>70.05</v>
      </c>
      <c r="E34" s="21">
        <v>3.895</v>
      </c>
      <c r="F34" s="21">
        <v>22.632999999999999</v>
      </c>
      <c r="G34" s="21">
        <v>45.3</v>
      </c>
      <c r="H34" s="21">
        <v>36.75</v>
      </c>
      <c r="I34" s="20">
        <v>87.5</v>
      </c>
      <c r="J34" s="20">
        <v>0</v>
      </c>
      <c r="K34" s="20">
        <v>1</v>
      </c>
      <c r="L34" s="84"/>
    </row>
    <row r="35" spans="1:12" x14ac:dyDescent="0.25">
      <c r="A35" s="23" t="s">
        <v>53</v>
      </c>
      <c r="B35" s="20">
        <v>224.4</v>
      </c>
      <c r="C35" s="21">
        <v>61.3</v>
      </c>
      <c r="D35" s="21">
        <v>69.3</v>
      </c>
      <c r="E35" s="21">
        <v>2.04</v>
      </c>
      <c r="F35" s="21">
        <v>23.6</v>
      </c>
      <c r="G35" s="21">
        <v>46.1</v>
      </c>
      <c r="H35" s="21">
        <v>39</v>
      </c>
      <c r="I35" s="20">
        <v>89</v>
      </c>
      <c r="J35" s="20">
        <v>0</v>
      </c>
      <c r="K35" s="20">
        <v>1</v>
      </c>
      <c r="L35" s="84"/>
    </row>
    <row r="36" spans="1:12" x14ac:dyDescent="0.25">
      <c r="A36" s="19" t="s">
        <v>209</v>
      </c>
      <c r="B36" s="20">
        <v>221.6</v>
      </c>
      <c r="C36" s="21">
        <v>58.75</v>
      </c>
      <c r="D36" s="21">
        <v>67.5</v>
      </c>
      <c r="E36" s="21">
        <v>7.8650000000000002</v>
      </c>
      <c r="F36" s="21">
        <v>23.733000000000001</v>
      </c>
      <c r="G36" s="21">
        <v>44.65</v>
      </c>
      <c r="H36" s="21">
        <v>38.5</v>
      </c>
      <c r="I36" s="20">
        <v>91</v>
      </c>
      <c r="J36" s="20">
        <v>0</v>
      </c>
      <c r="K36" s="20">
        <v>1</v>
      </c>
      <c r="L36" s="84"/>
    </row>
    <row r="37" spans="1:12" x14ac:dyDescent="0.25">
      <c r="A37" s="19" t="s">
        <v>191</v>
      </c>
      <c r="B37" s="20">
        <v>227.6</v>
      </c>
      <c r="C37" s="21">
        <v>61.85</v>
      </c>
      <c r="D37" s="21">
        <v>68.95</v>
      </c>
      <c r="E37" s="21">
        <v>3.18</v>
      </c>
      <c r="F37" s="21">
        <v>17.533000000000001</v>
      </c>
      <c r="G37" s="21">
        <v>44.4</v>
      </c>
      <c r="H37" s="21">
        <v>37</v>
      </c>
      <c r="I37" s="20">
        <v>87</v>
      </c>
      <c r="J37" s="20">
        <v>0</v>
      </c>
      <c r="K37" s="20">
        <v>1</v>
      </c>
      <c r="L37" s="84"/>
    </row>
    <row r="38" spans="1:12" x14ac:dyDescent="0.25">
      <c r="A38" s="23" t="s">
        <v>210</v>
      </c>
      <c r="B38" s="20">
        <v>221.7</v>
      </c>
      <c r="C38" s="21">
        <v>63.1</v>
      </c>
      <c r="D38" s="21">
        <v>69.95</v>
      </c>
      <c r="E38" s="21">
        <v>6.1050000000000004</v>
      </c>
      <c r="F38" s="21">
        <v>20.167000000000002</v>
      </c>
      <c r="G38" s="21">
        <v>43.7</v>
      </c>
      <c r="H38" s="21">
        <v>36.25</v>
      </c>
      <c r="I38" s="20">
        <v>84</v>
      </c>
      <c r="J38" s="20">
        <v>0</v>
      </c>
      <c r="K38" s="20">
        <v>1</v>
      </c>
      <c r="L38" s="84"/>
    </row>
    <row r="39" spans="1:12" x14ac:dyDescent="0.25">
      <c r="A39" s="19" t="s">
        <v>211</v>
      </c>
      <c r="B39" s="20">
        <v>236.7</v>
      </c>
      <c r="C39" s="21">
        <v>57.15</v>
      </c>
      <c r="D39" s="21">
        <v>68.349999999999994</v>
      </c>
      <c r="E39" s="21">
        <v>12.13</v>
      </c>
      <c r="F39" s="21">
        <v>19.899999999999999</v>
      </c>
      <c r="G39" s="21">
        <v>45</v>
      </c>
      <c r="H39" s="21">
        <v>40.25</v>
      </c>
      <c r="I39" s="20">
        <v>89</v>
      </c>
      <c r="J39" s="20">
        <v>0</v>
      </c>
      <c r="K39" s="20">
        <v>1</v>
      </c>
      <c r="L39" s="84"/>
    </row>
    <row r="40" spans="1:12" x14ac:dyDescent="0.25">
      <c r="A40" s="19" t="s">
        <v>212</v>
      </c>
      <c r="B40" s="20">
        <v>244.6</v>
      </c>
      <c r="C40" s="21">
        <v>56.7</v>
      </c>
      <c r="D40" s="21">
        <v>67.849999999999994</v>
      </c>
      <c r="E40" s="21">
        <v>8.0399999999999991</v>
      </c>
      <c r="F40" s="21">
        <v>20.433</v>
      </c>
      <c r="G40" s="21">
        <v>44.3</v>
      </c>
      <c r="H40" s="21">
        <v>35.5</v>
      </c>
      <c r="I40" s="20">
        <v>89.5</v>
      </c>
      <c r="J40" s="20">
        <v>0</v>
      </c>
      <c r="K40" s="20">
        <v>1</v>
      </c>
      <c r="L40" s="84"/>
    </row>
    <row r="41" spans="1:12" x14ac:dyDescent="0.25">
      <c r="A41" s="19" t="s">
        <v>213</v>
      </c>
      <c r="B41" s="20">
        <v>233.6</v>
      </c>
      <c r="C41" s="21">
        <v>61.25</v>
      </c>
      <c r="D41" s="21">
        <v>69.8</v>
      </c>
      <c r="E41" s="21">
        <v>3.9550000000000001</v>
      </c>
      <c r="F41" s="21">
        <v>26.433</v>
      </c>
      <c r="G41" s="21">
        <v>43</v>
      </c>
      <c r="H41" s="21">
        <v>41</v>
      </c>
      <c r="I41" s="20">
        <v>93</v>
      </c>
      <c r="J41" s="20">
        <v>0</v>
      </c>
      <c r="K41" s="20">
        <v>1</v>
      </c>
      <c r="L41" s="84"/>
    </row>
    <row r="42" spans="1:12" x14ac:dyDescent="0.25">
      <c r="A42" s="19" t="s">
        <v>190</v>
      </c>
      <c r="B42" s="20">
        <v>234</v>
      </c>
      <c r="C42" s="21">
        <v>61.75</v>
      </c>
      <c r="D42" s="21">
        <v>68.8</v>
      </c>
      <c r="E42" s="21">
        <v>5.0999999999999996</v>
      </c>
      <c r="F42" s="21">
        <v>17.033000000000001</v>
      </c>
      <c r="G42" s="21">
        <v>44.6</v>
      </c>
      <c r="H42" s="21">
        <v>37.75</v>
      </c>
      <c r="I42" s="20">
        <v>87.5</v>
      </c>
      <c r="J42" s="20">
        <v>0</v>
      </c>
      <c r="K42" s="20">
        <v>1</v>
      </c>
      <c r="L42" s="84"/>
    </row>
    <row r="43" spans="1:12" x14ac:dyDescent="0.25">
      <c r="A43" s="19" t="s">
        <v>214</v>
      </c>
      <c r="B43" s="20">
        <v>229.5</v>
      </c>
      <c r="C43" s="21">
        <v>65</v>
      </c>
      <c r="D43" s="21">
        <v>71.75</v>
      </c>
      <c r="E43" s="21">
        <v>6.69</v>
      </c>
      <c r="F43" s="21">
        <v>21</v>
      </c>
      <c r="G43" s="21">
        <v>44</v>
      </c>
      <c r="H43" s="21">
        <v>39.5</v>
      </c>
      <c r="I43" s="20">
        <v>91</v>
      </c>
      <c r="J43" s="20">
        <v>0</v>
      </c>
      <c r="K43" s="20">
        <v>1</v>
      </c>
      <c r="L43" s="84"/>
    </row>
    <row r="44" spans="1:12" ht="41.25" customHeight="1" x14ac:dyDescent="0.25">
      <c r="A44" s="192" t="s">
        <v>227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</row>
    <row r="45" spans="1:12" x14ac:dyDescent="0.25">
      <c r="A45" s="195" t="s">
        <v>225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</row>
    <row r="46" spans="1:12" x14ac:dyDescent="0.25">
      <c r="A46" s="186" t="s">
        <v>64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8"/>
    </row>
    <row r="47" spans="1:12" x14ac:dyDescent="0.25">
      <c r="A47" s="186" t="s">
        <v>65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8"/>
    </row>
    <row r="48" spans="1:12" x14ac:dyDescent="0.25">
      <c r="A48" s="186" t="s">
        <v>66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8"/>
    </row>
    <row r="49" spans="1:12" x14ac:dyDescent="0.25">
      <c r="A49" s="186" t="s">
        <v>67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8"/>
    </row>
    <row r="50" spans="1:12" x14ac:dyDescent="0.25">
      <c r="A50" s="186" t="s">
        <v>68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ht="15.75" thickBot="1" x14ac:dyDescent="0.3">
      <c r="A51" s="189" t="s">
        <v>69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1"/>
    </row>
  </sheetData>
  <mergeCells count="2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1:L11"/>
    <mergeCell ref="A28:L28"/>
    <mergeCell ref="A51:L51"/>
    <mergeCell ref="A5:L5"/>
    <mergeCell ref="A49:L49"/>
    <mergeCell ref="A50:L50"/>
    <mergeCell ref="A47:L47"/>
    <mergeCell ref="A48:L48"/>
    <mergeCell ref="A44:L44"/>
    <mergeCell ref="A45:L45"/>
    <mergeCell ref="A46:L4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1"/>
  <sheetViews>
    <sheetView topLeftCell="A19" zoomScaleNormal="100" workbookViewId="0">
      <selection activeCell="L4" sqref="L1:L1048576"/>
    </sheetView>
  </sheetViews>
  <sheetFormatPr defaultRowHeight="15" x14ac:dyDescent="0.25"/>
  <cols>
    <col min="1" max="1" width="10.85546875" bestFit="1" customWidth="1"/>
    <col min="12" max="12" width="0" hidden="1" customWidth="1"/>
  </cols>
  <sheetData>
    <row r="1" spans="1:12" ht="27" customHeight="1" thickBot="1" x14ac:dyDescent="0.3">
      <c r="A1" s="176" t="s">
        <v>228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5.75" customHeight="1" thickTop="1" x14ac:dyDescent="0.25">
      <c r="A2" s="200" t="s">
        <v>27</v>
      </c>
      <c r="B2" s="201" t="s">
        <v>28</v>
      </c>
      <c r="C2" s="201" t="s">
        <v>29</v>
      </c>
      <c r="D2" s="201" t="s">
        <v>30</v>
      </c>
      <c r="E2" s="201" t="s">
        <v>31</v>
      </c>
      <c r="F2" s="201" t="s">
        <v>32</v>
      </c>
      <c r="G2" s="201" t="s">
        <v>143</v>
      </c>
      <c r="H2" s="201" t="s">
        <v>33</v>
      </c>
      <c r="I2" s="202" t="s">
        <v>34</v>
      </c>
      <c r="J2" s="201" t="s">
        <v>35</v>
      </c>
      <c r="K2" s="201" t="s">
        <v>36</v>
      </c>
      <c r="L2" s="203" t="s">
        <v>144</v>
      </c>
    </row>
    <row r="3" spans="1:12" ht="15.75" thickBot="1" x14ac:dyDescent="0.3">
      <c r="A3" s="200"/>
      <c r="B3" s="201"/>
      <c r="C3" s="201"/>
      <c r="D3" s="201"/>
      <c r="E3" s="201"/>
      <c r="F3" s="201"/>
      <c r="G3" s="201"/>
      <c r="H3" s="201"/>
      <c r="I3" s="202"/>
      <c r="J3" s="201"/>
      <c r="K3" s="201"/>
      <c r="L3" s="203"/>
    </row>
    <row r="4" spans="1:12" x14ac:dyDescent="0.25">
      <c r="A4" s="165"/>
      <c r="B4" s="32" t="s">
        <v>37</v>
      </c>
      <c r="C4" s="32" t="s">
        <v>38</v>
      </c>
      <c r="D4" s="32" t="s">
        <v>38</v>
      </c>
      <c r="E4" s="32" t="s">
        <v>38</v>
      </c>
      <c r="F4" s="32" t="s">
        <v>38</v>
      </c>
      <c r="G4" s="32" t="s">
        <v>39</v>
      </c>
      <c r="H4" s="32" t="s">
        <v>40</v>
      </c>
      <c r="I4" s="32" t="s">
        <v>41</v>
      </c>
      <c r="J4" s="32" t="s">
        <v>38</v>
      </c>
      <c r="K4" s="32" t="s">
        <v>42</v>
      </c>
      <c r="L4" s="166" t="s">
        <v>43</v>
      </c>
    </row>
    <row r="5" spans="1:12" x14ac:dyDescent="0.25">
      <c r="A5" s="183" t="s">
        <v>44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</row>
    <row r="6" spans="1:12" x14ac:dyDescent="0.25">
      <c r="A6" s="26" t="s">
        <v>188</v>
      </c>
      <c r="B6" s="20">
        <v>273.60000000000002</v>
      </c>
      <c r="C6" s="21">
        <v>42.25</v>
      </c>
      <c r="D6" s="21">
        <v>68.7</v>
      </c>
      <c r="E6" s="21">
        <v>5.78</v>
      </c>
      <c r="F6" s="21">
        <v>8.6869999999999994</v>
      </c>
      <c r="G6" s="21">
        <v>41.4</v>
      </c>
      <c r="H6" s="21">
        <v>40.5</v>
      </c>
      <c r="I6" s="20">
        <v>87.5</v>
      </c>
      <c r="J6" s="22">
        <v>85</v>
      </c>
      <c r="K6" s="20">
        <v>4</v>
      </c>
      <c r="L6" s="84"/>
    </row>
    <row r="7" spans="1:12" x14ac:dyDescent="0.25">
      <c r="A7" s="26" t="s">
        <v>186</v>
      </c>
      <c r="B7" s="20">
        <v>346.8</v>
      </c>
      <c r="C7" s="21">
        <v>40.25</v>
      </c>
      <c r="D7" s="21">
        <v>69.25</v>
      </c>
      <c r="E7" s="21">
        <v>6.47</v>
      </c>
      <c r="F7" s="21">
        <v>10.093</v>
      </c>
      <c r="G7" s="21">
        <v>42.65</v>
      </c>
      <c r="H7" s="21">
        <v>38.5</v>
      </c>
      <c r="I7" s="20">
        <v>87</v>
      </c>
      <c r="J7" s="22">
        <v>80</v>
      </c>
      <c r="K7" s="20">
        <v>3.5</v>
      </c>
      <c r="L7" s="84"/>
    </row>
    <row r="8" spans="1:12" x14ac:dyDescent="0.25">
      <c r="A8" s="23" t="s">
        <v>157</v>
      </c>
      <c r="B8" s="20">
        <v>351</v>
      </c>
      <c r="C8" s="21">
        <v>34.950000000000003</v>
      </c>
      <c r="D8" s="21">
        <v>69.75</v>
      </c>
      <c r="E8" s="21">
        <v>6.89</v>
      </c>
      <c r="F8" s="21">
        <v>9.42</v>
      </c>
      <c r="G8" s="21">
        <v>43.3</v>
      </c>
      <c r="H8" s="21">
        <v>39.5</v>
      </c>
      <c r="I8" s="20">
        <v>86.5</v>
      </c>
      <c r="J8" s="22">
        <v>0</v>
      </c>
      <c r="K8" s="20">
        <v>1</v>
      </c>
      <c r="L8" s="84"/>
    </row>
    <row r="9" spans="1:12" x14ac:dyDescent="0.25">
      <c r="A9" s="23" t="s">
        <v>187</v>
      </c>
      <c r="B9" s="20">
        <v>360</v>
      </c>
      <c r="C9" s="21">
        <v>36</v>
      </c>
      <c r="D9" s="21">
        <v>70</v>
      </c>
      <c r="E9" s="21">
        <v>9.18</v>
      </c>
      <c r="F9" s="21">
        <v>9.4730000000000008</v>
      </c>
      <c r="G9" s="21">
        <v>43.3</v>
      </c>
      <c r="H9" s="21">
        <v>39</v>
      </c>
      <c r="I9" s="20">
        <v>87</v>
      </c>
      <c r="J9" s="22">
        <v>10</v>
      </c>
      <c r="K9" s="20">
        <v>1</v>
      </c>
      <c r="L9" s="84"/>
    </row>
    <row r="10" spans="1:12" x14ac:dyDescent="0.25">
      <c r="A10" s="23" t="s">
        <v>196</v>
      </c>
      <c r="B10" s="20">
        <v>345.1</v>
      </c>
      <c r="C10" s="21">
        <v>44.4</v>
      </c>
      <c r="D10" s="21">
        <v>69.05</v>
      </c>
      <c r="E10" s="21">
        <v>3.0950000000000002</v>
      </c>
      <c r="F10" s="21">
        <v>8.8070000000000004</v>
      </c>
      <c r="G10" s="21">
        <v>41.45</v>
      </c>
      <c r="H10" s="21">
        <v>40.25</v>
      </c>
      <c r="I10" s="20">
        <v>91</v>
      </c>
      <c r="J10" s="22">
        <v>0</v>
      </c>
      <c r="K10" s="20">
        <v>1</v>
      </c>
      <c r="L10" s="84"/>
    </row>
    <row r="11" spans="1:12" ht="15" customHeight="1" x14ac:dyDescent="0.25">
      <c r="A11" s="183" t="s">
        <v>195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1:12" x14ac:dyDescent="0.25">
      <c r="A12" s="23" t="s">
        <v>189</v>
      </c>
      <c r="B12" s="20">
        <v>269.89999999999998</v>
      </c>
      <c r="C12" s="21">
        <v>56.35</v>
      </c>
      <c r="D12" s="21">
        <v>70.349999999999994</v>
      </c>
      <c r="E12" s="21">
        <v>5.8550000000000004</v>
      </c>
      <c r="F12" s="21">
        <v>11.067</v>
      </c>
      <c r="G12" s="21">
        <v>43.9</v>
      </c>
      <c r="H12" s="21">
        <v>38.5</v>
      </c>
      <c r="I12" s="20">
        <v>90</v>
      </c>
      <c r="J12" s="20">
        <v>37.5</v>
      </c>
      <c r="K12" s="20">
        <v>2.5</v>
      </c>
      <c r="L12" s="84"/>
    </row>
    <row r="13" spans="1:12" x14ac:dyDescent="0.25">
      <c r="A13" s="23" t="s">
        <v>197</v>
      </c>
      <c r="B13" s="20">
        <v>284.8</v>
      </c>
      <c r="C13" s="21">
        <v>43.8</v>
      </c>
      <c r="D13" s="21">
        <v>68.55</v>
      </c>
      <c r="E13" s="21">
        <v>2.2400000000000002</v>
      </c>
      <c r="F13" s="21">
        <v>12.367000000000001</v>
      </c>
      <c r="G13" s="21">
        <v>46.15</v>
      </c>
      <c r="H13" s="21">
        <v>39.25</v>
      </c>
      <c r="I13" s="20">
        <v>92.5</v>
      </c>
      <c r="J13" s="20">
        <v>45</v>
      </c>
      <c r="K13" s="20">
        <v>2.5</v>
      </c>
      <c r="L13" s="84"/>
    </row>
    <row r="14" spans="1:12" x14ac:dyDescent="0.25">
      <c r="A14" s="23" t="s">
        <v>198</v>
      </c>
      <c r="B14" s="20">
        <v>243.9</v>
      </c>
      <c r="C14" s="21">
        <v>54.1</v>
      </c>
      <c r="D14" s="21">
        <v>69.05</v>
      </c>
      <c r="E14" s="21">
        <v>5.2649999999999997</v>
      </c>
      <c r="F14" s="21">
        <v>10.766999999999999</v>
      </c>
      <c r="G14" s="21">
        <v>43.75</v>
      </c>
      <c r="H14" s="21">
        <v>37.5</v>
      </c>
      <c r="I14" s="20">
        <v>91</v>
      </c>
      <c r="J14" s="20">
        <v>45</v>
      </c>
      <c r="K14" s="20">
        <v>3</v>
      </c>
      <c r="L14" s="84"/>
    </row>
    <row r="15" spans="1:12" x14ac:dyDescent="0.25">
      <c r="A15" s="23" t="s">
        <v>48</v>
      </c>
      <c r="B15" s="20">
        <v>289.5</v>
      </c>
      <c r="C15" s="21">
        <v>58.1</v>
      </c>
      <c r="D15" s="21">
        <v>70.599999999999994</v>
      </c>
      <c r="E15" s="21">
        <v>2.4900000000000002</v>
      </c>
      <c r="F15" s="21">
        <v>11.032999999999999</v>
      </c>
      <c r="G15" s="21">
        <v>44.6</v>
      </c>
      <c r="H15" s="21">
        <v>40</v>
      </c>
      <c r="I15" s="20">
        <v>91.5</v>
      </c>
      <c r="J15" s="20">
        <v>0</v>
      </c>
      <c r="K15" s="20">
        <v>1</v>
      </c>
      <c r="L15" s="84"/>
    </row>
    <row r="16" spans="1:12" x14ac:dyDescent="0.25">
      <c r="A16" s="23" t="s">
        <v>50</v>
      </c>
      <c r="B16" s="20">
        <v>210.9</v>
      </c>
      <c r="C16" s="21">
        <v>48.9</v>
      </c>
      <c r="D16" s="21">
        <v>68.400000000000006</v>
      </c>
      <c r="E16" s="21">
        <v>7.915</v>
      </c>
      <c r="F16" s="21">
        <v>11.167</v>
      </c>
      <c r="G16" s="21">
        <v>43.25</v>
      </c>
      <c r="H16" s="21">
        <v>34.75</v>
      </c>
      <c r="I16" s="20">
        <v>88</v>
      </c>
      <c r="J16" s="20">
        <v>95</v>
      </c>
      <c r="K16" s="20">
        <v>4</v>
      </c>
      <c r="L16" s="84"/>
    </row>
    <row r="17" spans="1:12" x14ac:dyDescent="0.25">
      <c r="A17" s="26" t="s">
        <v>199</v>
      </c>
      <c r="B17" s="20">
        <v>287.7</v>
      </c>
      <c r="C17" s="21">
        <v>56.1</v>
      </c>
      <c r="D17" s="21">
        <v>69.75</v>
      </c>
      <c r="E17" s="21">
        <v>4.51</v>
      </c>
      <c r="F17" s="21">
        <v>11.567</v>
      </c>
      <c r="G17" s="21">
        <v>46.35</v>
      </c>
      <c r="H17" s="21">
        <v>36.5</v>
      </c>
      <c r="I17" s="20">
        <v>91.5</v>
      </c>
      <c r="J17" s="20">
        <v>0</v>
      </c>
      <c r="K17" s="20">
        <v>1</v>
      </c>
      <c r="L17" s="84"/>
    </row>
    <row r="18" spans="1:12" x14ac:dyDescent="0.25">
      <c r="A18" s="23" t="s">
        <v>158</v>
      </c>
      <c r="B18" s="20">
        <v>234.9</v>
      </c>
      <c r="C18" s="21">
        <v>56.05</v>
      </c>
      <c r="D18" s="21">
        <v>70.7</v>
      </c>
      <c r="E18" s="21">
        <v>3.835</v>
      </c>
      <c r="F18" s="21">
        <v>9.9870000000000001</v>
      </c>
      <c r="G18" s="21">
        <v>42.5</v>
      </c>
      <c r="H18" s="21">
        <v>40.5</v>
      </c>
      <c r="I18" s="20">
        <v>94.5</v>
      </c>
      <c r="J18" s="20">
        <v>0</v>
      </c>
      <c r="K18" s="20">
        <v>1</v>
      </c>
      <c r="L18" s="84"/>
    </row>
    <row r="19" spans="1:12" x14ac:dyDescent="0.25">
      <c r="A19" s="26" t="s">
        <v>200</v>
      </c>
      <c r="B19" s="20">
        <v>182.1</v>
      </c>
      <c r="C19" s="21">
        <v>57.6</v>
      </c>
      <c r="D19" s="21">
        <v>71.599999999999994</v>
      </c>
      <c r="E19" s="21">
        <v>5.16</v>
      </c>
      <c r="F19" s="21">
        <v>11.167</v>
      </c>
      <c r="G19" s="21">
        <v>43.45</v>
      </c>
      <c r="H19" s="21">
        <v>39.75</v>
      </c>
      <c r="I19" s="20">
        <v>89.5</v>
      </c>
      <c r="J19" s="20">
        <v>82.5</v>
      </c>
      <c r="K19" s="20">
        <v>4</v>
      </c>
      <c r="L19" s="84"/>
    </row>
    <row r="20" spans="1:12" x14ac:dyDescent="0.25">
      <c r="A20" s="26" t="s">
        <v>201</v>
      </c>
      <c r="B20" s="20">
        <v>277</v>
      </c>
      <c r="C20" s="21">
        <v>52</v>
      </c>
      <c r="D20" s="21">
        <v>67.8</v>
      </c>
      <c r="E20" s="21">
        <v>11.595000000000001</v>
      </c>
      <c r="F20" s="21">
        <v>11.467000000000001</v>
      </c>
      <c r="G20" s="21">
        <v>45.1</v>
      </c>
      <c r="H20" s="21">
        <v>40.75</v>
      </c>
      <c r="I20" s="20">
        <v>89</v>
      </c>
      <c r="J20" s="20">
        <v>40</v>
      </c>
      <c r="K20" s="20">
        <v>2.5</v>
      </c>
      <c r="L20" s="84"/>
    </row>
    <row r="21" spans="1:12" x14ac:dyDescent="0.25">
      <c r="A21" s="26" t="s">
        <v>202</v>
      </c>
      <c r="B21" s="20">
        <v>310.7</v>
      </c>
      <c r="C21" s="21">
        <v>52.4</v>
      </c>
      <c r="D21" s="21">
        <v>68.95</v>
      </c>
      <c r="E21" s="21">
        <v>4.625</v>
      </c>
      <c r="F21" s="21">
        <v>9.81</v>
      </c>
      <c r="G21" s="21">
        <v>41.8</v>
      </c>
      <c r="H21" s="21">
        <v>39.5</v>
      </c>
      <c r="I21" s="20">
        <v>89.5</v>
      </c>
      <c r="J21" s="20">
        <v>0</v>
      </c>
      <c r="K21" s="20">
        <v>1</v>
      </c>
      <c r="L21" s="84"/>
    </row>
    <row r="22" spans="1:12" x14ac:dyDescent="0.25">
      <c r="A22" s="26" t="s">
        <v>203</v>
      </c>
      <c r="B22" s="20">
        <v>293</v>
      </c>
      <c r="C22" s="21">
        <v>53</v>
      </c>
      <c r="D22" s="21">
        <v>69.8</v>
      </c>
      <c r="E22" s="21">
        <v>9.68</v>
      </c>
      <c r="F22" s="21">
        <v>10.467000000000001</v>
      </c>
      <c r="G22" s="21">
        <v>45</v>
      </c>
      <c r="H22" s="21">
        <v>40.5</v>
      </c>
      <c r="I22" s="20">
        <v>92</v>
      </c>
      <c r="J22" s="20">
        <v>0</v>
      </c>
      <c r="K22" s="20">
        <v>1</v>
      </c>
      <c r="L22" s="84"/>
    </row>
    <row r="23" spans="1:12" x14ac:dyDescent="0.25">
      <c r="A23" s="26" t="s">
        <v>204</v>
      </c>
      <c r="B23" s="20">
        <v>296.60000000000002</v>
      </c>
      <c r="C23" s="21">
        <v>62.9</v>
      </c>
      <c r="D23" s="21">
        <v>71.7</v>
      </c>
      <c r="E23" s="21">
        <v>3.4750000000000001</v>
      </c>
      <c r="F23" s="21">
        <v>11.433</v>
      </c>
      <c r="G23" s="21">
        <v>43.95</v>
      </c>
      <c r="H23" s="21">
        <v>39.25</v>
      </c>
      <c r="I23" s="20">
        <v>88.5</v>
      </c>
      <c r="J23" s="20">
        <v>0</v>
      </c>
      <c r="K23" s="20">
        <v>1</v>
      </c>
      <c r="L23" s="84"/>
    </row>
    <row r="24" spans="1:12" x14ac:dyDescent="0.25">
      <c r="A24" s="26" t="s">
        <v>205</v>
      </c>
      <c r="B24" s="20">
        <v>271.10000000000002</v>
      </c>
      <c r="C24" s="21">
        <v>57.45</v>
      </c>
      <c r="D24" s="21">
        <v>70.5</v>
      </c>
      <c r="E24" s="21">
        <v>6.1950000000000003</v>
      </c>
      <c r="F24" s="21">
        <v>10.967000000000001</v>
      </c>
      <c r="G24" s="21">
        <v>44</v>
      </c>
      <c r="H24" s="21">
        <v>43</v>
      </c>
      <c r="I24" s="20">
        <v>90</v>
      </c>
      <c r="J24" s="20">
        <v>10</v>
      </c>
      <c r="K24" s="20">
        <v>1.5</v>
      </c>
      <c r="L24" s="84"/>
    </row>
    <row r="25" spans="1:12" x14ac:dyDescent="0.25">
      <c r="A25" s="26" t="s">
        <v>206</v>
      </c>
      <c r="B25" s="20">
        <v>265.3</v>
      </c>
      <c r="C25" s="21">
        <v>45.1</v>
      </c>
      <c r="D25" s="21">
        <v>69.099999999999994</v>
      </c>
      <c r="E25" s="21">
        <v>2.8450000000000002</v>
      </c>
      <c r="F25" s="21">
        <v>10.333</v>
      </c>
      <c r="G25" s="21">
        <v>45.3</v>
      </c>
      <c r="H25" s="21">
        <v>40.25</v>
      </c>
      <c r="I25" s="20">
        <v>91</v>
      </c>
      <c r="J25" s="20">
        <v>0</v>
      </c>
      <c r="K25" s="20">
        <v>1</v>
      </c>
      <c r="L25" s="84"/>
    </row>
    <row r="26" spans="1:12" x14ac:dyDescent="0.25">
      <c r="A26" s="23" t="s">
        <v>207</v>
      </c>
      <c r="B26" s="20">
        <v>285</v>
      </c>
      <c r="C26" s="21">
        <v>45.8</v>
      </c>
      <c r="D26" s="21">
        <v>70.3</v>
      </c>
      <c r="E26" s="21">
        <v>6.31</v>
      </c>
      <c r="F26" s="21">
        <v>10.667</v>
      </c>
      <c r="G26" s="21">
        <v>45.35</v>
      </c>
      <c r="H26" s="21">
        <v>42.25</v>
      </c>
      <c r="I26" s="20">
        <v>91.5</v>
      </c>
      <c r="J26" s="20">
        <v>0</v>
      </c>
      <c r="K26" s="20">
        <v>1</v>
      </c>
      <c r="L26" s="84"/>
    </row>
    <row r="27" spans="1:12" x14ac:dyDescent="0.25">
      <c r="A27" s="23" t="s">
        <v>208</v>
      </c>
      <c r="B27" s="120">
        <v>286.3</v>
      </c>
      <c r="C27" s="122">
        <v>57.65</v>
      </c>
      <c r="D27" s="122">
        <v>69.2</v>
      </c>
      <c r="E27" s="122">
        <v>7.17</v>
      </c>
      <c r="F27" s="122">
        <v>11.532999999999999</v>
      </c>
      <c r="G27" s="122">
        <v>45.35</v>
      </c>
      <c r="H27" s="122">
        <v>42</v>
      </c>
      <c r="I27" s="120">
        <v>88</v>
      </c>
      <c r="J27" s="123">
        <v>0</v>
      </c>
      <c r="K27" s="120">
        <v>1</v>
      </c>
      <c r="L27" s="124"/>
    </row>
    <row r="28" spans="1:12" ht="15" customHeight="1" x14ac:dyDescent="0.25">
      <c r="A28" s="183" t="s">
        <v>52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5"/>
    </row>
    <row r="29" spans="1:12" x14ac:dyDescent="0.25">
      <c r="A29" s="19" t="s">
        <v>58</v>
      </c>
      <c r="B29" s="20">
        <v>270.5</v>
      </c>
      <c r="C29" s="21">
        <v>62.05</v>
      </c>
      <c r="D29" s="21">
        <v>73.349999999999994</v>
      </c>
      <c r="E29" s="21">
        <v>5.3049999999999997</v>
      </c>
      <c r="F29" s="21">
        <v>9.8870000000000005</v>
      </c>
      <c r="G29" s="21">
        <v>43.8</v>
      </c>
      <c r="H29" s="21">
        <v>36.5</v>
      </c>
      <c r="I29" s="20">
        <v>88</v>
      </c>
      <c r="J29" s="20">
        <v>20</v>
      </c>
      <c r="K29" s="20">
        <v>1.5</v>
      </c>
      <c r="L29" s="84"/>
    </row>
    <row r="30" spans="1:12" x14ac:dyDescent="0.25">
      <c r="A30" s="19" t="s">
        <v>56</v>
      </c>
      <c r="B30" s="20">
        <v>286.8</v>
      </c>
      <c r="C30" s="21">
        <v>51</v>
      </c>
      <c r="D30" s="21">
        <v>70.7</v>
      </c>
      <c r="E30" s="21">
        <v>1.25</v>
      </c>
      <c r="F30" s="21">
        <v>11.667</v>
      </c>
      <c r="G30" s="21">
        <v>46.25</v>
      </c>
      <c r="H30" s="21">
        <v>46.5</v>
      </c>
      <c r="I30" s="20">
        <v>91</v>
      </c>
      <c r="J30" s="20">
        <v>0</v>
      </c>
      <c r="K30" s="20">
        <v>1</v>
      </c>
      <c r="L30" s="84"/>
    </row>
    <row r="31" spans="1:12" x14ac:dyDescent="0.25">
      <c r="A31" s="19" t="s">
        <v>57</v>
      </c>
      <c r="B31" s="20">
        <v>252.8</v>
      </c>
      <c r="C31" s="21">
        <v>54.8</v>
      </c>
      <c r="D31" s="21">
        <v>70.599999999999994</v>
      </c>
      <c r="E31" s="21">
        <v>5.3049999999999997</v>
      </c>
      <c r="F31" s="21">
        <v>10.5</v>
      </c>
      <c r="G31" s="21">
        <v>44.6</v>
      </c>
      <c r="H31" s="21">
        <v>40.25</v>
      </c>
      <c r="I31" s="20">
        <v>87.5</v>
      </c>
      <c r="J31" s="20">
        <v>25</v>
      </c>
      <c r="K31" s="20">
        <v>2</v>
      </c>
      <c r="L31" s="84"/>
    </row>
    <row r="32" spans="1:12" x14ac:dyDescent="0.25">
      <c r="A32" s="19" t="s">
        <v>60</v>
      </c>
      <c r="B32" s="20">
        <v>275.3</v>
      </c>
      <c r="C32" s="21">
        <v>62.4</v>
      </c>
      <c r="D32" s="21">
        <v>71</v>
      </c>
      <c r="E32" s="21">
        <v>5.7</v>
      </c>
      <c r="F32" s="21">
        <v>10.567</v>
      </c>
      <c r="G32" s="21">
        <v>44.35</v>
      </c>
      <c r="H32" s="21">
        <v>39.25</v>
      </c>
      <c r="I32" s="20">
        <v>71</v>
      </c>
      <c r="J32" s="20">
        <v>0</v>
      </c>
      <c r="K32" s="20">
        <v>1</v>
      </c>
      <c r="L32" s="84"/>
    </row>
    <row r="33" spans="1:12" x14ac:dyDescent="0.25">
      <c r="A33" s="23" t="s">
        <v>55</v>
      </c>
      <c r="B33" s="20">
        <v>282.10000000000002</v>
      </c>
      <c r="C33" s="21">
        <v>59</v>
      </c>
      <c r="D33" s="21">
        <v>68.75</v>
      </c>
      <c r="E33" s="21">
        <v>6.3449999999999998</v>
      </c>
      <c r="F33" s="21">
        <v>11.333</v>
      </c>
      <c r="G33" s="21">
        <v>44.7</v>
      </c>
      <c r="H33" s="21">
        <v>42.75</v>
      </c>
      <c r="I33" s="20">
        <v>89</v>
      </c>
      <c r="J33" s="20">
        <v>0</v>
      </c>
      <c r="K33" s="20">
        <v>1</v>
      </c>
      <c r="L33" s="84"/>
    </row>
    <row r="34" spans="1:12" x14ac:dyDescent="0.25">
      <c r="A34" s="19" t="s">
        <v>61</v>
      </c>
      <c r="B34" s="20">
        <v>280.39999999999998</v>
      </c>
      <c r="C34" s="21">
        <v>61.75</v>
      </c>
      <c r="D34" s="21">
        <v>71.349999999999994</v>
      </c>
      <c r="E34" s="21">
        <v>2.77</v>
      </c>
      <c r="F34" s="21">
        <v>10.157</v>
      </c>
      <c r="G34" s="21">
        <v>45.15</v>
      </c>
      <c r="H34" s="21">
        <v>38.75</v>
      </c>
      <c r="I34" s="20">
        <v>89.5</v>
      </c>
      <c r="J34" s="20">
        <v>0</v>
      </c>
      <c r="K34" s="20">
        <v>1</v>
      </c>
      <c r="L34" s="84"/>
    </row>
    <row r="35" spans="1:12" x14ac:dyDescent="0.25">
      <c r="A35" s="23" t="s">
        <v>53</v>
      </c>
      <c r="B35" s="20">
        <v>273.3</v>
      </c>
      <c r="C35" s="21">
        <v>48.6</v>
      </c>
      <c r="D35" s="21">
        <v>69.349999999999994</v>
      </c>
      <c r="E35" s="21">
        <v>5.085</v>
      </c>
      <c r="F35" s="21">
        <v>11.433</v>
      </c>
      <c r="G35" s="21">
        <v>46.35</v>
      </c>
      <c r="H35" s="21">
        <v>35.75</v>
      </c>
      <c r="I35" s="20">
        <v>89</v>
      </c>
      <c r="J35" s="20">
        <v>0</v>
      </c>
      <c r="K35" s="20">
        <v>1</v>
      </c>
      <c r="L35" s="84"/>
    </row>
    <row r="36" spans="1:12" x14ac:dyDescent="0.25">
      <c r="A36" s="19" t="s">
        <v>209</v>
      </c>
      <c r="B36" s="20">
        <v>282.2</v>
      </c>
      <c r="C36" s="21">
        <v>55.75</v>
      </c>
      <c r="D36" s="21">
        <v>68.45</v>
      </c>
      <c r="E36" s="21">
        <v>5.3449999999999998</v>
      </c>
      <c r="F36" s="21">
        <v>10.833</v>
      </c>
      <c r="G36" s="21">
        <v>44.8</v>
      </c>
      <c r="H36" s="21">
        <v>38.75</v>
      </c>
      <c r="I36" s="20">
        <v>87</v>
      </c>
      <c r="J36" s="20">
        <v>0</v>
      </c>
      <c r="K36" s="20">
        <v>1</v>
      </c>
      <c r="L36" s="84"/>
    </row>
    <row r="37" spans="1:12" x14ac:dyDescent="0.25">
      <c r="A37" s="19" t="s">
        <v>191</v>
      </c>
      <c r="B37" s="20">
        <v>286.5</v>
      </c>
      <c r="C37" s="21">
        <v>54.45</v>
      </c>
      <c r="D37" s="21">
        <v>70.05</v>
      </c>
      <c r="E37" s="21">
        <v>4.6449999999999996</v>
      </c>
      <c r="F37" s="21">
        <v>11.266999999999999</v>
      </c>
      <c r="G37" s="21">
        <v>45.1</v>
      </c>
      <c r="H37" s="21">
        <v>41.25</v>
      </c>
      <c r="I37" s="20">
        <v>89.5</v>
      </c>
      <c r="J37" s="20">
        <v>0</v>
      </c>
      <c r="K37" s="20">
        <v>1</v>
      </c>
      <c r="L37" s="84"/>
    </row>
    <row r="38" spans="1:12" x14ac:dyDescent="0.25">
      <c r="A38" s="23" t="s">
        <v>210</v>
      </c>
      <c r="B38" s="20">
        <v>287.89999999999998</v>
      </c>
      <c r="C38" s="21">
        <v>60.95</v>
      </c>
      <c r="D38" s="21">
        <v>71.3</v>
      </c>
      <c r="E38" s="21">
        <v>3.4950000000000001</v>
      </c>
      <c r="F38" s="21">
        <v>10.45</v>
      </c>
      <c r="G38" s="21">
        <v>44.85</v>
      </c>
      <c r="H38" s="21">
        <v>40</v>
      </c>
      <c r="I38" s="20">
        <v>89.5</v>
      </c>
      <c r="J38" s="20">
        <v>0</v>
      </c>
      <c r="K38" s="20">
        <v>1</v>
      </c>
      <c r="L38" s="84"/>
    </row>
    <row r="39" spans="1:12" x14ac:dyDescent="0.25">
      <c r="A39" s="19" t="s">
        <v>211</v>
      </c>
      <c r="B39" s="20">
        <v>302.8</v>
      </c>
      <c r="C39" s="21">
        <v>41.2</v>
      </c>
      <c r="D39" s="21">
        <v>69.5</v>
      </c>
      <c r="E39" s="21">
        <v>4.88</v>
      </c>
      <c r="F39" s="21">
        <v>10.967000000000001</v>
      </c>
      <c r="G39" s="21">
        <v>45.75</v>
      </c>
      <c r="H39" s="21">
        <v>43</v>
      </c>
      <c r="I39" s="20">
        <v>91</v>
      </c>
      <c r="J39" s="20">
        <v>0</v>
      </c>
      <c r="K39" s="20">
        <v>1</v>
      </c>
      <c r="L39" s="84"/>
    </row>
    <row r="40" spans="1:12" x14ac:dyDescent="0.25">
      <c r="A40" s="19" t="s">
        <v>212</v>
      </c>
      <c r="B40" s="20">
        <v>293.89999999999998</v>
      </c>
      <c r="C40" s="21">
        <v>39.450000000000003</v>
      </c>
      <c r="D40" s="21">
        <v>69.599999999999994</v>
      </c>
      <c r="E40" s="21">
        <v>5</v>
      </c>
      <c r="F40" s="21">
        <v>10.867000000000001</v>
      </c>
      <c r="G40" s="21">
        <v>44.4</v>
      </c>
      <c r="H40" s="21">
        <v>38.75</v>
      </c>
      <c r="I40" s="20">
        <v>90.5</v>
      </c>
      <c r="J40" s="20">
        <v>0</v>
      </c>
      <c r="K40" s="20">
        <v>1</v>
      </c>
      <c r="L40" s="84"/>
    </row>
    <row r="41" spans="1:12" x14ac:dyDescent="0.25">
      <c r="A41" s="19" t="s">
        <v>213</v>
      </c>
      <c r="B41" s="20">
        <v>212</v>
      </c>
      <c r="C41" s="21">
        <v>51.35</v>
      </c>
      <c r="D41" s="21">
        <v>70.099999999999994</v>
      </c>
      <c r="E41" s="21">
        <v>4.1900000000000004</v>
      </c>
      <c r="F41" s="21">
        <v>10.333</v>
      </c>
      <c r="G41" s="21">
        <v>44.3</v>
      </c>
      <c r="H41" s="21">
        <v>36.25</v>
      </c>
      <c r="I41" s="20">
        <v>91</v>
      </c>
      <c r="J41" s="20">
        <v>65</v>
      </c>
      <c r="K41" s="20">
        <v>4</v>
      </c>
      <c r="L41" s="84"/>
    </row>
    <row r="42" spans="1:12" x14ac:dyDescent="0.25">
      <c r="A42" s="19" t="s">
        <v>190</v>
      </c>
      <c r="B42" s="20">
        <v>287.39999999999998</v>
      </c>
      <c r="C42" s="21">
        <v>57.65</v>
      </c>
      <c r="D42" s="21">
        <v>69.900000000000006</v>
      </c>
      <c r="E42" s="21">
        <v>3.0150000000000001</v>
      </c>
      <c r="F42" s="21">
        <v>10.5</v>
      </c>
      <c r="G42" s="21">
        <v>44.8</v>
      </c>
      <c r="H42" s="21">
        <v>41.75</v>
      </c>
      <c r="I42" s="20">
        <v>91.5</v>
      </c>
      <c r="J42" s="20">
        <v>0</v>
      </c>
      <c r="K42" s="20">
        <v>1</v>
      </c>
      <c r="L42" s="84"/>
    </row>
    <row r="43" spans="1:12" x14ac:dyDescent="0.25">
      <c r="A43" s="19" t="s">
        <v>214</v>
      </c>
      <c r="B43" s="20">
        <v>284.89999999999998</v>
      </c>
      <c r="C43" s="21">
        <v>57.55</v>
      </c>
      <c r="D43" s="21">
        <v>71.150000000000006</v>
      </c>
      <c r="E43" s="21">
        <v>7.375</v>
      </c>
      <c r="F43" s="21">
        <v>11.667</v>
      </c>
      <c r="G43" s="21">
        <v>44.6</v>
      </c>
      <c r="H43" s="21">
        <v>42.5</v>
      </c>
      <c r="I43" s="20">
        <v>92.5</v>
      </c>
      <c r="J43" s="20">
        <v>0</v>
      </c>
      <c r="K43" s="20">
        <v>1</v>
      </c>
      <c r="L43" s="84"/>
    </row>
    <row r="44" spans="1:12" ht="37.5" customHeight="1" x14ac:dyDescent="0.25">
      <c r="A44" s="192" t="s">
        <v>250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4"/>
    </row>
    <row r="45" spans="1:12" ht="15" customHeight="1" x14ac:dyDescent="0.25">
      <c r="A45" s="195" t="s">
        <v>223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7"/>
    </row>
    <row r="46" spans="1:12" ht="15" customHeight="1" x14ac:dyDescent="0.25">
      <c r="A46" s="186" t="s">
        <v>64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88"/>
    </row>
    <row r="47" spans="1:12" ht="15" customHeight="1" x14ac:dyDescent="0.25">
      <c r="A47" s="186" t="s">
        <v>65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88"/>
    </row>
    <row r="48" spans="1:12" ht="15" customHeight="1" x14ac:dyDescent="0.25">
      <c r="A48" s="186" t="s">
        <v>66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88"/>
    </row>
    <row r="49" spans="1:12" ht="15" customHeight="1" x14ac:dyDescent="0.25">
      <c r="A49" s="186" t="s">
        <v>67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88"/>
    </row>
    <row r="50" spans="1:12" ht="15" customHeight="1" x14ac:dyDescent="0.25">
      <c r="A50" s="186" t="s">
        <v>68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88"/>
    </row>
    <row r="51" spans="1:12" ht="15.75" customHeight="1" thickBot="1" x14ac:dyDescent="0.3">
      <c r="A51" s="189" t="s">
        <v>69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1"/>
    </row>
  </sheetData>
  <mergeCells count="2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1:L11"/>
    <mergeCell ref="A28:L28"/>
    <mergeCell ref="A51:L51"/>
    <mergeCell ref="A5:L5"/>
    <mergeCell ref="A49:L49"/>
    <mergeCell ref="A50:L50"/>
    <mergeCell ref="A47:L47"/>
    <mergeCell ref="A48:L48"/>
    <mergeCell ref="A44:L44"/>
    <mergeCell ref="A45:L45"/>
    <mergeCell ref="A46:L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5'!Print_Area</vt:lpstr>
      <vt:lpstr>'Table 6'!Print_Area</vt:lpstr>
      <vt:lpstr>'Table 5'!Print_Titles</vt:lpstr>
      <vt:lpstr>'Table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Smith</dc:creator>
  <cp:lastModifiedBy>Karen Brasher</cp:lastModifiedBy>
  <cp:lastPrinted>2020-12-14T22:20:37Z</cp:lastPrinted>
  <dcterms:created xsi:type="dcterms:W3CDTF">2017-08-23T16:11:22Z</dcterms:created>
  <dcterms:modified xsi:type="dcterms:W3CDTF">2020-12-14T22:24:15Z</dcterms:modified>
</cp:coreProperties>
</file>