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3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<sst xmlns="http://schemas.openxmlformats.org/spreadsheetml/2006/main" count="112" uniqueCount="80">
  <si>
    <t>Entry</t>
  </si>
  <si>
    <r>
      <t>Origin</t>
    </r>
    <r>
      <rPr>
        <b/>
        <vertAlign val="superscript"/>
        <sz val="8"/>
        <color indexed="8"/>
        <rFont val="Arial"/>
        <family val="2"/>
      </rPr>
      <t>1</t>
    </r>
  </si>
  <si>
    <r>
      <t>Yield</t>
    </r>
    <r>
      <rPr>
        <b/>
        <vertAlign val="superscript"/>
        <sz val="8"/>
        <color indexed="8"/>
        <rFont val="Arial"/>
        <family val="2"/>
      </rPr>
      <t>2</t>
    </r>
  </si>
  <si>
    <t>Whole Milled Rice</t>
  </si>
  <si>
    <t>Total Milled Rice</t>
  </si>
  <si>
    <t>Chalk</t>
  </si>
  <si>
    <t>Harvest Moisture</t>
  </si>
  <si>
    <t>Bushel Weight</t>
  </si>
  <si>
    <t>Plant Height</t>
  </si>
  <si>
    <r>
      <t>50% Heading</t>
    </r>
    <r>
      <rPr>
        <b/>
        <vertAlign val="superscript"/>
        <sz val="8"/>
        <color indexed="8"/>
        <rFont val="Arial"/>
        <family val="2"/>
      </rPr>
      <t>3</t>
    </r>
  </si>
  <si>
    <r>
      <t>Lodging</t>
    </r>
    <r>
      <rPr>
        <b/>
        <vertAlign val="superscript"/>
        <sz val="8"/>
        <color indexed="8"/>
        <rFont val="Arial"/>
        <family val="2"/>
      </rPr>
      <t>4</t>
    </r>
  </si>
  <si>
    <r>
      <t>Lodging</t>
    </r>
    <r>
      <rPr>
        <b/>
        <vertAlign val="superscript"/>
        <sz val="8"/>
        <color indexed="8"/>
        <rFont val="Arial"/>
        <family val="2"/>
      </rPr>
      <t>5</t>
    </r>
  </si>
  <si>
    <r>
      <t>1000 Seed Weight</t>
    </r>
    <r>
      <rPr>
        <b/>
        <vertAlign val="superscript"/>
        <sz val="8"/>
        <color indexed="8"/>
        <rFont val="Arial"/>
        <family val="2"/>
      </rPr>
      <t>6</t>
    </r>
  </si>
  <si>
    <t>Approximate seeds/pound</t>
  </si>
  <si>
    <t>bu/A</t>
  </si>
  <si>
    <t>%</t>
  </si>
  <si>
    <t>lb</t>
  </si>
  <si>
    <t>in</t>
  </si>
  <si>
    <t>days</t>
  </si>
  <si>
    <t>(1-5)</t>
  </si>
  <si>
    <t>g</t>
  </si>
  <si>
    <t>no.</t>
  </si>
  <si>
    <t>Hybrids</t>
  </si>
  <si>
    <t>CL XL745</t>
  </si>
  <si>
    <t>RT</t>
  </si>
  <si>
    <t>RT7311 CL</t>
  </si>
  <si>
    <t>XP753</t>
  </si>
  <si>
    <t>Gemini 214 CL</t>
  </si>
  <si>
    <t>RT7801</t>
  </si>
  <si>
    <t>Clearfield</t>
  </si>
  <si>
    <t>CL111</t>
  </si>
  <si>
    <t>LA</t>
  </si>
  <si>
    <t>CL151</t>
  </si>
  <si>
    <t>LA-HA</t>
  </si>
  <si>
    <t>CL153</t>
  </si>
  <si>
    <t>CL163</t>
  </si>
  <si>
    <t>MS-HA</t>
  </si>
  <si>
    <t>CL172</t>
  </si>
  <si>
    <t>AR-HA</t>
  </si>
  <si>
    <t>PVL01</t>
  </si>
  <si>
    <t>RU1504083</t>
  </si>
  <si>
    <t>MS</t>
  </si>
  <si>
    <t>RU1504197</t>
  </si>
  <si>
    <t>RU1604197</t>
  </si>
  <si>
    <t>RU1704055</t>
  </si>
  <si>
    <t>RU1704122</t>
  </si>
  <si>
    <t>RU1704154</t>
  </si>
  <si>
    <t>RU1704196</t>
  </si>
  <si>
    <t>RU1704198</t>
  </si>
  <si>
    <t>17CLST022</t>
  </si>
  <si>
    <t>Conventional</t>
  </si>
  <si>
    <t>Bowman</t>
  </si>
  <si>
    <t>Cheniere</t>
  </si>
  <si>
    <t>Diamond</t>
  </si>
  <si>
    <t>AR</t>
  </si>
  <si>
    <t>LaKast</t>
  </si>
  <si>
    <t>Mermentau</t>
  </si>
  <si>
    <t>Rex</t>
  </si>
  <si>
    <t>Sabine</t>
  </si>
  <si>
    <t>TX</t>
  </si>
  <si>
    <t>Thad</t>
  </si>
  <si>
    <t>RU1604193</t>
  </si>
  <si>
    <t>RU1704077</t>
  </si>
  <si>
    <t>RU1704114</t>
  </si>
  <si>
    <t>RU1704157</t>
  </si>
  <si>
    <t>17HAST008</t>
  </si>
  <si>
    <t>17HAST009</t>
  </si>
  <si>
    <t>17CVST010</t>
  </si>
  <si>
    <t>17CVST004</t>
  </si>
  <si>
    <t>Mean</t>
  </si>
  <si>
    <t>LSD</t>
  </si>
  <si>
    <t>CV</t>
  </si>
  <si>
    <r>
      <t>1</t>
    </r>
    <r>
      <rPr>
        <sz val="8"/>
        <color indexed="8"/>
        <rFont val="Arial"/>
        <family val="2"/>
      </rPr>
      <t>AR = Arkansas; LA = Louisiana; MS = Mississippi; TX = Texas; HA = Horizon Ag, in conjunction with the respective state; RT = RiceTec, Inc.</t>
    </r>
  </si>
  <si>
    <r>
      <t>2</t>
    </r>
    <r>
      <rPr>
        <sz val="8"/>
        <color indexed="8"/>
        <rFont val="Arial"/>
        <family val="2"/>
      </rPr>
      <t xml:space="preserve">Rough rice at 12% moisture.  </t>
    </r>
  </si>
  <si>
    <r>
      <t>3</t>
    </r>
    <r>
      <rPr>
        <sz val="8"/>
        <color indexed="8"/>
        <rFont val="Arial"/>
        <family val="2"/>
      </rPr>
      <t>Winseedle chalk measurement</t>
    </r>
  </si>
  <si>
    <r>
      <t>4</t>
    </r>
    <r>
      <rPr>
        <sz val="8"/>
        <color indexed="8"/>
        <rFont val="Arial"/>
        <family val="2"/>
      </rPr>
      <t>Days after emergence.</t>
    </r>
  </si>
  <si>
    <r>
      <t>5</t>
    </r>
    <r>
      <rPr>
        <sz val="8"/>
        <color indexed="8"/>
        <rFont val="Arial"/>
        <family val="2"/>
      </rPr>
      <t>Percent of plot that was lodged.</t>
    </r>
  </si>
  <si>
    <r>
      <t>6</t>
    </r>
    <r>
      <rPr>
        <sz val="8"/>
        <color indexed="8"/>
        <rFont val="Arial"/>
        <family val="2"/>
      </rPr>
      <t>Severity of lodging:  1=plants totally erect, 5=plants completely on ground.</t>
    </r>
  </si>
  <si>
    <r>
      <t>7</t>
    </r>
    <r>
      <rPr>
        <sz val="8"/>
        <color indexed="8"/>
        <rFont val="Arial"/>
        <family val="2"/>
      </rPr>
      <t xml:space="preserve">Weight of 1000 kernels. </t>
    </r>
  </si>
  <si>
    <t>Average agronomic and milling performance of varieties, hybrids, and experimental lines grown at seven on-farm locations, 2018.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</si>
</sst>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13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9" fontId="40" fillId="0" borderId="0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left" wrapText="1"/>
    </xf>
    <xf numFmtId="0" fontId="44" fillId="0" borderId="22" xfId="0" applyFont="1" applyBorder="1" applyAlignment="1">
      <alignment horizontal="center" vertical="center" wrapText="1"/>
    </xf>
    <xf numFmtId="1" fontId="44" fillId="0" borderId="22" xfId="0" applyNumberFormat="1" applyFont="1" applyBorder="1" applyAlignment="1">
      <alignment horizontal="center" vertical="center" wrapText="1"/>
    </xf>
    <xf numFmtId="164" fontId="42" fillId="0" borderId="22" xfId="0" applyNumberFormat="1" applyFont="1" applyBorder="1" applyAlignment="1">
      <alignment horizontal="center" vertical="center"/>
    </xf>
    <xf numFmtId="164" fontId="44" fillId="0" borderId="22" xfId="0" applyNumberFormat="1" applyFont="1" applyBorder="1" applyAlignment="1">
      <alignment horizontal="center" vertical="center" wrapText="1"/>
    </xf>
    <xf numFmtId="1" fontId="42" fillId="0" borderId="23" xfId="0" applyNumberFormat="1" applyFont="1" applyBorder="1" applyAlignment="1">
      <alignment horizontal="center" vertical="center"/>
    </xf>
    <xf numFmtId="0" fontId="42" fillId="0" borderId="0" xfId="0" applyFont="1" applyBorder="1" applyAlignment="1" quotePrefix="1">
      <alignment/>
    </xf>
    <xf numFmtId="0" fontId="42" fillId="0" borderId="21" xfId="0" applyFont="1" applyBorder="1" applyAlignment="1" quotePrefix="1">
      <alignment/>
    </xf>
    <xf numFmtId="0" fontId="44" fillId="0" borderId="2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 wrapText="1"/>
    </xf>
    <xf numFmtId="164" fontId="42" fillId="0" borderId="0" xfId="0" applyNumberFormat="1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13" xfId="0" applyFont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/>
    </xf>
    <xf numFmtId="0" fontId="42" fillId="0" borderId="21" xfId="0" applyFont="1" applyBorder="1" applyAlignment="1">
      <alignment/>
    </xf>
    <xf numFmtId="1" fontId="44" fillId="0" borderId="23" xfId="0" applyNumberFormat="1" applyFont="1" applyBorder="1" applyAlignment="1">
      <alignment horizontal="center" vertical="center" wrapText="1"/>
    </xf>
    <xf numFmtId="164" fontId="44" fillId="0" borderId="22" xfId="0" applyNumberFormat="1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1" fillId="0" borderId="23" xfId="0" applyFont="1" applyFill="1" applyBorder="1" applyAlignment="1">
      <alignment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center" vertical="center" wrapText="1"/>
    </xf>
    <xf numFmtId="164" fontId="44" fillId="0" borderId="25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164" fontId="42" fillId="0" borderId="25" xfId="0" applyNumberFormat="1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3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1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95250</xdr:rowOff>
    </xdr:from>
    <xdr:to>
      <xdr:col>9</xdr:col>
      <xdr:colOff>542925</xdr:colOff>
      <xdr:row>0</xdr:row>
      <xdr:rowOff>581025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5250"/>
          <a:ext cx="3457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90" zoomScaleNormal="90" zoomScalePageLayoutView="0" workbookViewId="0" topLeftCell="A1">
      <selection activeCell="A2" sqref="A2:N2"/>
    </sheetView>
  </sheetViews>
  <sheetFormatPr defaultColWidth="9.140625" defaultRowHeight="15"/>
  <cols>
    <col min="1" max="1" width="14.28125" style="4" customWidth="1"/>
    <col min="2" max="6" width="9.140625" style="4" customWidth="1"/>
    <col min="7" max="7" width="9.57421875" style="4" customWidth="1"/>
    <col min="8" max="13" width="9.140625" style="4" customWidth="1"/>
    <col min="14" max="14" width="12.8515625" style="4" customWidth="1"/>
    <col min="15" max="15" width="9.140625" style="4" customWidth="1"/>
    <col min="16" max="16" width="9.140625" style="5" customWidth="1"/>
    <col min="17" max="16384" width="9.140625" style="4" customWidth="1"/>
  </cols>
  <sheetData>
    <row r="1" spans="1:14" ht="57" customHeight="1" thickBo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4.25" customHeight="1" thickBot="1">
      <c r="A2" s="1" t="s">
        <v>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5" thickTop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7" t="s">
        <v>10</v>
      </c>
      <c r="L3" s="7" t="s">
        <v>11</v>
      </c>
      <c r="M3" s="7" t="s">
        <v>12</v>
      </c>
      <c r="N3" s="9" t="s">
        <v>13</v>
      </c>
    </row>
    <row r="4" spans="1:14" ht="19.5" customHeight="1" thickBot="1">
      <c r="A4" s="6"/>
      <c r="B4" s="10"/>
      <c r="C4" s="7"/>
      <c r="D4" s="7"/>
      <c r="E4" s="7"/>
      <c r="F4" s="7"/>
      <c r="G4" s="7"/>
      <c r="H4" s="7"/>
      <c r="I4" s="7"/>
      <c r="J4" s="8"/>
      <c r="K4" s="7"/>
      <c r="L4" s="7"/>
      <c r="M4" s="7"/>
      <c r="N4" s="9"/>
    </row>
    <row r="5" spans="1:14" ht="14.25">
      <c r="A5" s="11"/>
      <c r="B5" s="12"/>
      <c r="C5" s="13" t="s">
        <v>14</v>
      </c>
      <c r="D5" s="13" t="s">
        <v>15</v>
      </c>
      <c r="E5" s="13" t="s">
        <v>15</v>
      </c>
      <c r="F5" s="13" t="s">
        <v>15</v>
      </c>
      <c r="G5" s="13" t="s">
        <v>15</v>
      </c>
      <c r="H5" s="13" t="s">
        <v>16</v>
      </c>
      <c r="I5" s="13" t="s">
        <v>17</v>
      </c>
      <c r="J5" s="13" t="s">
        <v>18</v>
      </c>
      <c r="K5" s="13" t="s">
        <v>15</v>
      </c>
      <c r="L5" s="13" t="s">
        <v>19</v>
      </c>
      <c r="M5" s="13" t="s">
        <v>20</v>
      </c>
      <c r="N5" s="14" t="s">
        <v>21</v>
      </c>
    </row>
    <row r="6" spans="1:14" ht="14.25">
      <c r="A6" s="15" t="s">
        <v>22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6" ht="14.25">
      <c r="A7" s="18" t="s">
        <v>23</v>
      </c>
      <c r="B7" s="19" t="s">
        <v>24</v>
      </c>
      <c r="C7" s="20">
        <v>236.971</v>
      </c>
      <c r="D7" s="21">
        <v>49.6214</v>
      </c>
      <c r="E7" s="21">
        <v>70.1357</v>
      </c>
      <c r="F7" s="22">
        <v>10.5564</v>
      </c>
      <c r="G7" s="22">
        <v>11.747619</v>
      </c>
      <c r="H7" s="22">
        <v>35.9643</v>
      </c>
      <c r="I7" s="20">
        <v>43.8571</v>
      </c>
      <c r="J7" s="20">
        <v>76</v>
      </c>
      <c r="K7" s="20">
        <v>50.3571</v>
      </c>
      <c r="L7" s="20">
        <v>2.14286</v>
      </c>
      <c r="M7" s="22">
        <v>28.1429</v>
      </c>
      <c r="N7" s="23">
        <f>(1000/M7)*(454)</f>
        <v>16131.955129002341</v>
      </c>
      <c r="P7" s="24"/>
    </row>
    <row r="8" spans="1:16" ht="14.25">
      <c r="A8" s="25" t="s">
        <v>25</v>
      </c>
      <c r="B8" s="19" t="s">
        <v>24</v>
      </c>
      <c r="C8" s="20">
        <v>276.848</v>
      </c>
      <c r="D8" s="21">
        <v>46.9071</v>
      </c>
      <c r="E8" s="21">
        <v>69.3357</v>
      </c>
      <c r="F8" s="22">
        <v>13.9986</v>
      </c>
      <c r="G8" s="22">
        <v>11.7619048</v>
      </c>
      <c r="H8" s="22">
        <v>35.8214</v>
      </c>
      <c r="I8" s="20">
        <v>43.4643</v>
      </c>
      <c r="J8" s="20">
        <v>77.7143</v>
      </c>
      <c r="K8" s="20">
        <v>23.9286</v>
      </c>
      <c r="L8" s="20">
        <v>1.5</v>
      </c>
      <c r="M8" s="22">
        <v>26.3571</v>
      </c>
      <c r="N8" s="23">
        <f>(1000/M8)*(454)</f>
        <v>17224.960257387953</v>
      </c>
      <c r="P8" s="24"/>
    </row>
    <row r="9" spans="1:16" ht="14.25">
      <c r="A9" s="25" t="s">
        <v>26</v>
      </c>
      <c r="B9" s="19" t="s">
        <v>24</v>
      </c>
      <c r="C9" s="20">
        <v>296.905</v>
      </c>
      <c r="D9" s="21">
        <v>45.6</v>
      </c>
      <c r="E9" s="21">
        <v>70.45</v>
      </c>
      <c r="F9" s="22">
        <v>12.7929</v>
      </c>
      <c r="G9" s="22">
        <v>11.747619</v>
      </c>
      <c r="H9" s="22">
        <v>36.8857</v>
      </c>
      <c r="I9" s="20">
        <v>43.7143</v>
      </c>
      <c r="J9" s="20">
        <v>77.5714</v>
      </c>
      <c r="K9" s="20">
        <v>12.8571</v>
      </c>
      <c r="L9" s="20">
        <v>1.35714</v>
      </c>
      <c r="M9" s="22">
        <v>26.7857</v>
      </c>
      <c r="N9" s="23">
        <f>(1000/M9)*(454)</f>
        <v>16949.342372982603</v>
      </c>
      <c r="P9" s="24"/>
    </row>
    <row r="10" spans="1:16" ht="14.25">
      <c r="A10" s="26" t="s">
        <v>27</v>
      </c>
      <c r="B10" s="19" t="s">
        <v>24</v>
      </c>
      <c r="C10" s="20">
        <v>290.186</v>
      </c>
      <c r="D10" s="21">
        <v>51.05</v>
      </c>
      <c r="E10" s="21">
        <v>68.7786</v>
      </c>
      <c r="F10" s="22">
        <v>8.0507</v>
      </c>
      <c r="G10" s="22">
        <v>11.8285714</v>
      </c>
      <c r="H10" s="22">
        <v>35.7357</v>
      </c>
      <c r="I10" s="20">
        <v>44.7857</v>
      </c>
      <c r="J10" s="20">
        <v>80</v>
      </c>
      <c r="K10" s="20">
        <v>11.0714</v>
      </c>
      <c r="L10" s="20">
        <v>1.42857</v>
      </c>
      <c r="M10" s="22">
        <v>26.1429</v>
      </c>
      <c r="N10" s="23">
        <f>(1000/M10)*(454)</f>
        <v>17366.091749576368</v>
      </c>
      <c r="P10" s="27"/>
    </row>
    <row r="11" spans="1:16" ht="14.25">
      <c r="A11" s="26" t="s">
        <v>28</v>
      </c>
      <c r="B11" s="19" t="s">
        <v>24</v>
      </c>
      <c r="C11" s="20">
        <v>267.343</v>
      </c>
      <c r="D11" s="21">
        <v>48.6</v>
      </c>
      <c r="E11" s="21">
        <v>68.95</v>
      </c>
      <c r="F11" s="22">
        <v>7.125</v>
      </c>
      <c r="G11" s="22">
        <v>14.0380952</v>
      </c>
      <c r="H11" s="22">
        <v>35.6643</v>
      </c>
      <c r="I11" s="20">
        <v>43.3214</v>
      </c>
      <c r="J11" s="20">
        <v>86.6429</v>
      </c>
      <c r="K11" s="20">
        <v>22.5</v>
      </c>
      <c r="L11" s="20">
        <v>1.57143</v>
      </c>
      <c r="M11" s="22">
        <v>29.5</v>
      </c>
      <c r="N11" s="23">
        <f>(1000/M11)*(454)</f>
        <v>15389.830508474577</v>
      </c>
      <c r="P11" s="27"/>
    </row>
    <row r="12" spans="1:14" ht="14.25">
      <c r="A12" s="28" t="s">
        <v>29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</row>
    <row r="13" spans="1:16" ht="14.25">
      <c r="A13" s="26" t="s">
        <v>30</v>
      </c>
      <c r="B13" s="31" t="s">
        <v>31</v>
      </c>
      <c r="C13" s="20">
        <v>204.929</v>
      </c>
      <c r="D13" s="21">
        <v>51.45</v>
      </c>
      <c r="E13" s="21">
        <v>69.5857</v>
      </c>
      <c r="F13" s="22">
        <v>10.8279</v>
      </c>
      <c r="G13" s="22">
        <v>11.8619048</v>
      </c>
      <c r="H13" s="22">
        <v>37.8286</v>
      </c>
      <c r="I13" s="20">
        <v>39.8214</v>
      </c>
      <c r="J13" s="20">
        <v>77.4286</v>
      </c>
      <c r="K13" s="20">
        <v>16.7857</v>
      </c>
      <c r="L13" s="20">
        <v>1.57143</v>
      </c>
      <c r="M13" s="22">
        <v>27.8571</v>
      </c>
      <c r="N13" s="23">
        <f>(1000/M13)*(454)</f>
        <v>16297.460970452776</v>
      </c>
      <c r="P13" s="27"/>
    </row>
    <row r="14" spans="1:17" ht="14.25">
      <c r="A14" s="25" t="s">
        <v>32</v>
      </c>
      <c r="B14" s="19" t="s">
        <v>33</v>
      </c>
      <c r="C14" s="20">
        <v>191.033</v>
      </c>
      <c r="D14" s="21">
        <v>50.5786</v>
      </c>
      <c r="E14" s="21">
        <v>69.4071</v>
      </c>
      <c r="F14" s="22">
        <v>13.6193</v>
      </c>
      <c r="G14" s="22">
        <v>12.8666667</v>
      </c>
      <c r="H14" s="22">
        <v>37.2643</v>
      </c>
      <c r="I14" s="20">
        <v>39.8571</v>
      </c>
      <c r="J14" s="20">
        <v>80.1429</v>
      </c>
      <c r="K14" s="20">
        <v>32.8571</v>
      </c>
      <c r="L14" s="20">
        <v>2.14286</v>
      </c>
      <c r="M14" s="22">
        <v>26.8571</v>
      </c>
      <c r="N14" s="23">
        <f aca="true" t="shared" si="0" ref="N14:N27">(1000/M14)*(454)</f>
        <v>16904.28229406749</v>
      </c>
      <c r="P14" s="27"/>
      <c r="Q14" s="31"/>
    </row>
    <row r="15" spans="1:17" ht="14.25">
      <c r="A15" s="25" t="s">
        <v>34</v>
      </c>
      <c r="B15" s="32" t="s">
        <v>33</v>
      </c>
      <c r="C15" s="33">
        <v>219.51</v>
      </c>
      <c r="D15" s="34">
        <v>54.7643</v>
      </c>
      <c r="E15" s="34">
        <v>69.2786</v>
      </c>
      <c r="F15" s="35">
        <v>6.7614</v>
      </c>
      <c r="G15" s="35">
        <v>12.3380952</v>
      </c>
      <c r="H15" s="35">
        <v>37.4143</v>
      </c>
      <c r="I15" s="33">
        <v>38.3929</v>
      </c>
      <c r="J15" s="33">
        <v>80.9286</v>
      </c>
      <c r="K15" s="33">
        <v>5.3571</v>
      </c>
      <c r="L15" s="33">
        <v>1.14286</v>
      </c>
      <c r="M15" s="35">
        <v>26.4286</v>
      </c>
      <c r="N15" s="23">
        <f t="shared" si="0"/>
        <v>17178.359807178585</v>
      </c>
      <c r="P15" s="24"/>
      <c r="Q15" s="31"/>
    </row>
    <row r="16" spans="1:17" ht="14.25">
      <c r="A16" s="25" t="s">
        <v>35</v>
      </c>
      <c r="B16" s="36" t="s">
        <v>36</v>
      </c>
      <c r="C16" s="20">
        <v>203.319</v>
      </c>
      <c r="D16" s="21">
        <v>53.7571</v>
      </c>
      <c r="E16" s="21">
        <v>67.9357</v>
      </c>
      <c r="F16" s="22">
        <v>10.9479</v>
      </c>
      <c r="G16" s="22">
        <v>12.1238095</v>
      </c>
      <c r="H16" s="22">
        <v>36.4429</v>
      </c>
      <c r="I16" s="20">
        <v>40.6786</v>
      </c>
      <c r="J16" s="20">
        <v>84.6429</v>
      </c>
      <c r="K16" s="20">
        <v>17.5</v>
      </c>
      <c r="L16" s="20">
        <v>1.57143</v>
      </c>
      <c r="M16" s="22">
        <v>27.7143</v>
      </c>
      <c r="N16" s="23">
        <f t="shared" si="0"/>
        <v>16381.434854930487</v>
      </c>
      <c r="P16" s="24"/>
      <c r="Q16" s="36"/>
    </row>
    <row r="17" spans="1:17" ht="14.25">
      <c r="A17" s="25" t="s">
        <v>37</v>
      </c>
      <c r="B17" s="19" t="s">
        <v>38</v>
      </c>
      <c r="C17" s="20">
        <v>203.671</v>
      </c>
      <c r="D17" s="21">
        <v>55.2357</v>
      </c>
      <c r="E17" s="21">
        <v>68.75</v>
      </c>
      <c r="F17" s="22">
        <v>5.6043</v>
      </c>
      <c r="G17" s="22">
        <v>13.0142857</v>
      </c>
      <c r="H17" s="22">
        <v>38.15</v>
      </c>
      <c r="I17" s="20">
        <v>38.8571</v>
      </c>
      <c r="J17" s="20">
        <v>82.7143</v>
      </c>
      <c r="K17" s="20">
        <v>0</v>
      </c>
      <c r="L17" s="20">
        <v>1</v>
      </c>
      <c r="M17" s="22">
        <v>26.5714</v>
      </c>
      <c r="N17" s="23">
        <f t="shared" si="0"/>
        <v>17086.039877462234</v>
      </c>
      <c r="P17" s="24"/>
      <c r="Q17" s="36"/>
    </row>
    <row r="18" spans="1:16" ht="14.25">
      <c r="A18" s="37" t="s">
        <v>39</v>
      </c>
      <c r="B18" s="19" t="s">
        <v>31</v>
      </c>
      <c r="C18" s="20">
        <v>187.81</v>
      </c>
      <c r="D18" s="21">
        <v>51.8429</v>
      </c>
      <c r="E18" s="21">
        <v>68.9</v>
      </c>
      <c r="F18" s="22">
        <v>10.2286</v>
      </c>
      <c r="G18" s="22">
        <v>12.4809524</v>
      </c>
      <c r="H18" s="22">
        <v>33.95</v>
      </c>
      <c r="I18" s="20">
        <v>38.8571</v>
      </c>
      <c r="J18" s="20">
        <v>86.2857</v>
      </c>
      <c r="K18" s="20">
        <v>0</v>
      </c>
      <c r="L18" s="20">
        <v>1</v>
      </c>
      <c r="M18" s="22">
        <v>29.3571</v>
      </c>
      <c r="N18" s="23">
        <f t="shared" si="0"/>
        <v>15464.74277091402</v>
      </c>
      <c r="P18" s="24"/>
    </row>
    <row r="19" spans="1:16" ht="14.25">
      <c r="A19" s="25" t="s">
        <v>40</v>
      </c>
      <c r="B19" s="19" t="s">
        <v>41</v>
      </c>
      <c r="C19" s="20">
        <v>218.395</v>
      </c>
      <c r="D19" s="21">
        <v>47.5714</v>
      </c>
      <c r="E19" s="21">
        <v>68.0786</v>
      </c>
      <c r="F19" s="22">
        <v>14.6629</v>
      </c>
      <c r="G19" s="22">
        <v>11.9333333</v>
      </c>
      <c r="H19" s="22">
        <v>36.2462</v>
      </c>
      <c r="I19" s="20">
        <v>36.8571</v>
      </c>
      <c r="J19" s="20">
        <v>79.7143</v>
      </c>
      <c r="K19" s="20">
        <v>6.4286</v>
      </c>
      <c r="L19" s="20">
        <v>1.23077</v>
      </c>
      <c r="M19" s="22">
        <v>27.9286</v>
      </c>
      <c r="N19" s="23">
        <f t="shared" si="0"/>
        <v>16255.737845792486</v>
      </c>
      <c r="P19" s="24"/>
    </row>
    <row r="20" spans="1:16" ht="14.25">
      <c r="A20" s="25" t="s">
        <v>42</v>
      </c>
      <c r="B20" s="19" t="s">
        <v>41</v>
      </c>
      <c r="C20" s="20">
        <v>226.171</v>
      </c>
      <c r="D20" s="21">
        <v>52.7786</v>
      </c>
      <c r="E20" s="21">
        <v>68.1714</v>
      </c>
      <c r="F20" s="22">
        <v>9.6121</v>
      </c>
      <c r="G20" s="22">
        <v>12.2238095</v>
      </c>
      <c r="H20" s="22">
        <v>39.2857</v>
      </c>
      <c r="I20" s="20">
        <v>38.2143</v>
      </c>
      <c r="J20" s="20">
        <v>83.1429</v>
      </c>
      <c r="K20" s="20">
        <v>1.7857</v>
      </c>
      <c r="L20" s="20">
        <v>1.07143</v>
      </c>
      <c r="M20" s="22">
        <v>24.7857</v>
      </c>
      <c r="N20" s="23">
        <f t="shared" si="0"/>
        <v>18317.01343920083</v>
      </c>
      <c r="P20" s="24"/>
    </row>
    <row r="21" spans="1:16" ht="14.25">
      <c r="A21" s="25" t="s">
        <v>43</v>
      </c>
      <c r="B21" s="19" t="s">
        <v>41</v>
      </c>
      <c r="C21" s="20">
        <v>229.862</v>
      </c>
      <c r="D21" s="21">
        <v>48.5786</v>
      </c>
      <c r="E21" s="21">
        <v>68.0857</v>
      </c>
      <c r="F21" s="22">
        <v>12.2921</v>
      </c>
      <c r="G21" s="22">
        <v>14.3714286</v>
      </c>
      <c r="H21" s="22">
        <v>38.25</v>
      </c>
      <c r="I21" s="20">
        <v>41.8214</v>
      </c>
      <c r="J21" s="20">
        <v>84.4286</v>
      </c>
      <c r="K21" s="20">
        <v>0</v>
      </c>
      <c r="L21" s="20">
        <v>1</v>
      </c>
      <c r="M21" s="22">
        <v>25.8571</v>
      </c>
      <c r="N21" s="23">
        <f t="shared" si="0"/>
        <v>17558.040151447763</v>
      </c>
      <c r="P21" s="24"/>
    </row>
    <row r="22" spans="1:16" ht="14.25">
      <c r="A22" s="25" t="s">
        <v>44</v>
      </c>
      <c r="B22" s="19" t="s">
        <v>41</v>
      </c>
      <c r="C22" s="20">
        <v>221.1</v>
      </c>
      <c r="D22" s="21">
        <v>49.6786</v>
      </c>
      <c r="E22" s="21">
        <v>67.4929</v>
      </c>
      <c r="F22" s="22">
        <v>10.3593</v>
      </c>
      <c r="G22" s="22">
        <v>12.8428571</v>
      </c>
      <c r="H22" s="22">
        <v>34.9714</v>
      </c>
      <c r="I22" s="20">
        <v>40.5</v>
      </c>
      <c r="J22" s="20">
        <v>84.4286</v>
      </c>
      <c r="K22" s="20">
        <v>6.4286</v>
      </c>
      <c r="L22" s="20">
        <v>1.07143</v>
      </c>
      <c r="M22" s="22">
        <v>30.3571</v>
      </c>
      <c r="N22" s="23">
        <f t="shared" si="0"/>
        <v>14955.31523103327</v>
      </c>
      <c r="P22" s="24"/>
    </row>
    <row r="23" spans="1:19" ht="14.25">
      <c r="A23" s="25" t="s">
        <v>45</v>
      </c>
      <c r="B23" s="19" t="s">
        <v>41</v>
      </c>
      <c r="C23" s="20">
        <v>224.148</v>
      </c>
      <c r="D23" s="21">
        <v>46.2357</v>
      </c>
      <c r="E23" s="21">
        <v>68.7357</v>
      </c>
      <c r="F23" s="22">
        <v>9.2979</v>
      </c>
      <c r="G23" s="22">
        <v>11.847619</v>
      </c>
      <c r="H23" s="22">
        <v>35.7429</v>
      </c>
      <c r="I23" s="20">
        <v>39.1071</v>
      </c>
      <c r="J23" s="20">
        <v>80.3571</v>
      </c>
      <c r="K23" s="20">
        <v>0</v>
      </c>
      <c r="L23" s="20">
        <v>1</v>
      </c>
      <c r="M23" s="22">
        <v>28.2143</v>
      </c>
      <c r="N23" s="23">
        <f t="shared" si="0"/>
        <v>16091.13109309818</v>
      </c>
      <c r="P23" s="24"/>
      <c r="Q23" s="5"/>
      <c r="R23" s="5"/>
      <c r="S23" s="5"/>
    </row>
    <row r="24" spans="1:19" ht="14.25">
      <c r="A24" s="25" t="s">
        <v>46</v>
      </c>
      <c r="B24" s="19" t="s">
        <v>41</v>
      </c>
      <c r="C24" s="20">
        <v>203.11</v>
      </c>
      <c r="D24" s="21">
        <v>49.1357</v>
      </c>
      <c r="E24" s="21">
        <v>68.4071</v>
      </c>
      <c r="F24" s="22">
        <v>13.1157</v>
      </c>
      <c r="G24" s="22">
        <v>12.3142857</v>
      </c>
      <c r="H24" s="22">
        <v>35.1714</v>
      </c>
      <c r="I24" s="20">
        <v>39.2857</v>
      </c>
      <c r="J24" s="20">
        <v>81.0714</v>
      </c>
      <c r="K24" s="20">
        <v>1.4286</v>
      </c>
      <c r="L24" s="20">
        <v>1.07143</v>
      </c>
      <c r="M24" s="22">
        <v>28.7143</v>
      </c>
      <c r="N24" s="23">
        <f t="shared" si="0"/>
        <v>15810.937407493826</v>
      </c>
      <c r="P24" s="24"/>
      <c r="Q24" s="5"/>
      <c r="R24" s="5"/>
      <c r="S24" s="5"/>
    </row>
    <row r="25" spans="1:19" ht="14.25">
      <c r="A25" s="25" t="s">
        <v>47</v>
      </c>
      <c r="B25" s="19" t="s">
        <v>41</v>
      </c>
      <c r="C25" s="20">
        <v>173.767</v>
      </c>
      <c r="D25" s="21">
        <v>49.2786</v>
      </c>
      <c r="E25" s="21">
        <v>67.8786</v>
      </c>
      <c r="F25" s="22">
        <v>10.7336</v>
      </c>
      <c r="G25" s="22">
        <v>12.4714286</v>
      </c>
      <c r="H25" s="22">
        <v>36.7643</v>
      </c>
      <c r="I25" s="20">
        <v>39.6429</v>
      </c>
      <c r="J25" s="20">
        <v>79.7143</v>
      </c>
      <c r="K25" s="20">
        <v>42.8571</v>
      </c>
      <c r="L25" s="20">
        <v>2.21429</v>
      </c>
      <c r="M25" s="22">
        <v>27.8571</v>
      </c>
      <c r="N25" s="23">
        <f t="shared" si="0"/>
        <v>16297.460970452776</v>
      </c>
      <c r="P25" s="24"/>
      <c r="Q25" s="27"/>
      <c r="R25" s="31"/>
      <c r="S25" s="5"/>
    </row>
    <row r="26" spans="1:19" ht="14.25">
      <c r="A26" s="25" t="s">
        <v>48</v>
      </c>
      <c r="B26" s="19" t="s">
        <v>41</v>
      </c>
      <c r="C26" s="20">
        <v>220.5</v>
      </c>
      <c r="D26" s="21">
        <v>48.1357</v>
      </c>
      <c r="E26" s="21">
        <v>67.9071</v>
      </c>
      <c r="F26" s="22">
        <v>11.8821</v>
      </c>
      <c r="G26" s="22">
        <v>11.947619</v>
      </c>
      <c r="H26" s="22">
        <v>36.8786</v>
      </c>
      <c r="I26" s="20">
        <v>36.9286</v>
      </c>
      <c r="J26" s="20">
        <v>82.8571</v>
      </c>
      <c r="K26" s="20">
        <v>11.7857</v>
      </c>
      <c r="L26" s="20">
        <v>1.57143</v>
      </c>
      <c r="M26" s="22">
        <v>26.6429</v>
      </c>
      <c r="N26" s="23">
        <f t="shared" si="0"/>
        <v>17040.187066723218</v>
      </c>
      <c r="P26" s="24"/>
      <c r="Q26" s="27"/>
      <c r="R26" s="31"/>
      <c r="S26" s="5"/>
    </row>
    <row r="27" spans="1:19" ht="14.25">
      <c r="A27" s="25" t="s">
        <v>49</v>
      </c>
      <c r="B27" s="19" t="s">
        <v>41</v>
      </c>
      <c r="C27" s="20">
        <v>229.852</v>
      </c>
      <c r="D27" s="21">
        <v>48.6714</v>
      </c>
      <c r="E27" s="21">
        <v>68.2143</v>
      </c>
      <c r="F27" s="22">
        <v>13.0629</v>
      </c>
      <c r="G27" s="22">
        <v>12.5904762</v>
      </c>
      <c r="H27" s="22">
        <v>36.9214</v>
      </c>
      <c r="I27" s="20">
        <v>38.25</v>
      </c>
      <c r="J27" s="20">
        <v>83.2143</v>
      </c>
      <c r="K27" s="20">
        <v>1.4286</v>
      </c>
      <c r="L27" s="20">
        <v>1</v>
      </c>
      <c r="M27" s="22">
        <v>28.5</v>
      </c>
      <c r="N27" s="23">
        <f t="shared" si="0"/>
        <v>15929.82456140351</v>
      </c>
      <c r="P27" s="24"/>
      <c r="Q27" s="38"/>
      <c r="R27" s="31"/>
      <c r="S27" s="5"/>
    </row>
    <row r="28" spans="1:19" ht="14.25">
      <c r="A28" s="28" t="s">
        <v>50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Q28" s="27"/>
      <c r="R28" s="31"/>
      <c r="S28" s="5"/>
    </row>
    <row r="29" spans="1:19" ht="14.25">
      <c r="A29" s="26" t="s">
        <v>51</v>
      </c>
      <c r="B29" s="19" t="s">
        <v>41</v>
      </c>
      <c r="C29" s="20">
        <v>194.419</v>
      </c>
      <c r="D29" s="21">
        <v>54.1357</v>
      </c>
      <c r="E29" s="21">
        <v>68.4643</v>
      </c>
      <c r="F29" s="22">
        <v>4.8271</v>
      </c>
      <c r="G29" s="22">
        <v>13.4619048</v>
      </c>
      <c r="H29" s="22">
        <v>38.9214</v>
      </c>
      <c r="I29" s="20">
        <v>37.8214</v>
      </c>
      <c r="J29" s="20">
        <v>86.2857</v>
      </c>
      <c r="K29" s="20">
        <v>0</v>
      </c>
      <c r="L29" s="20">
        <v>1</v>
      </c>
      <c r="M29" s="22">
        <v>27.8571</v>
      </c>
      <c r="N29" s="23">
        <f>(1000/M29)*(454)</f>
        <v>16297.460970452776</v>
      </c>
      <c r="P29" s="27"/>
      <c r="Q29" s="27"/>
      <c r="R29" s="31"/>
      <c r="S29" s="5"/>
    </row>
    <row r="30" spans="1:19" ht="14.25">
      <c r="A30" s="26" t="s">
        <v>52</v>
      </c>
      <c r="B30" s="19" t="s">
        <v>31</v>
      </c>
      <c r="C30" s="20">
        <v>180.657</v>
      </c>
      <c r="D30" s="21">
        <v>56.95</v>
      </c>
      <c r="E30" s="21">
        <v>71.6143</v>
      </c>
      <c r="F30" s="22">
        <v>6.9386</v>
      </c>
      <c r="G30" s="22">
        <v>12.0428571</v>
      </c>
      <c r="H30" s="22">
        <v>36.6071</v>
      </c>
      <c r="I30" s="20">
        <v>37.0714</v>
      </c>
      <c r="J30" s="20">
        <v>82.2857</v>
      </c>
      <c r="K30" s="20">
        <v>14.2857</v>
      </c>
      <c r="L30" s="20">
        <v>1.42857</v>
      </c>
      <c r="M30" s="22">
        <v>25.9286</v>
      </c>
      <c r="N30" s="23">
        <f aca="true" t="shared" si="1" ref="N30:N44">(1000/M30)*(454)</f>
        <v>17509.622578928287</v>
      </c>
      <c r="P30" s="27"/>
      <c r="Q30" s="27"/>
      <c r="R30" s="31"/>
      <c r="S30" s="5"/>
    </row>
    <row r="31" spans="1:19" ht="14.25">
      <c r="A31" s="39" t="s">
        <v>53</v>
      </c>
      <c r="B31" s="19" t="s">
        <v>54</v>
      </c>
      <c r="C31" s="20">
        <v>219.557</v>
      </c>
      <c r="D31" s="21">
        <v>49.7857</v>
      </c>
      <c r="E31" s="21">
        <v>68.1</v>
      </c>
      <c r="F31" s="22">
        <v>8.2029</v>
      </c>
      <c r="G31" s="22">
        <v>13.4761905</v>
      </c>
      <c r="H31" s="22">
        <v>38.6429</v>
      </c>
      <c r="I31" s="20">
        <v>41.1786</v>
      </c>
      <c r="J31" s="20">
        <v>82.6429</v>
      </c>
      <c r="K31" s="20">
        <v>7.1429</v>
      </c>
      <c r="L31" s="20">
        <v>1.21429</v>
      </c>
      <c r="M31" s="22">
        <v>27.4286</v>
      </c>
      <c r="N31" s="23">
        <f t="shared" si="1"/>
        <v>16552.066091597822</v>
      </c>
      <c r="P31" s="27"/>
      <c r="Q31" s="27"/>
      <c r="R31" s="31"/>
      <c r="S31" s="5"/>
    </row>
    <row r="32" spans="1:19" ht="14.25">
      <c r="A32" s="26" t="s">
        <v>55</v>
      </c>
      <c r="B32" s="19" t="s">
        <v>54</v>
      </c>
      <c r="C32" s="20">
        <v>227.229</v>
      </c>
      <c r="D32" s="21">
        <v>48.8571</v>
      </c>
      <c r="E32" s="21">
        <v>68.7571</v>
      </c>
      <c r="F32" s="22">
        <v>6.3107</v>
      </c>
      <c r="G32" s="22">
        <v>12.1047619</v>
      </c>
      <c r="H32" s="22">
        <v>38.6571</v>
      </c>
      <c r="I32" s="20">
        <v>42.1429</v>
      </c>
      <c r="J32" s="20">
        <v>82.1429</v>
      </c>
      <c r="K32" s="20">
        <v>12.5</v>
      </c>
      <c r="L32" s="20">
        <v>1.42857</v>
      </c>
      <c r="M32" s="22">
        <v>29.0714</v>
      </c>
      <c r="N32" s="23">
        <f t="shared" si="1"/>
        <v>15616.722964838293</v>
      </c>
      <c r="P32" s="27"/>
      <c r="Q32" s="27"/>
      <c r="R32" s="31"/>
      <c r="S32" s="5"/>
    </row>
    <row r="33" spans="1:19" ht="14.25">
      <c r="A33" s="26" t="s">
        <v>56</v>
      </c>
      <c r="B33" s="19" t="s">
        <v>31</v>
      </c>
      <c r="C33" s="20">
        <v>205.438</v>
      </c>
      <c r="D33" s="21">
        <v>58.6286</v>
      </c>
      <c r="E33" s="21">
        <v>69.2286</v>
      </c>
      <c r="F33" s="22">
        <v>12.1971</v>
      </c>
      <c r="G33" s="22">
        <v>12.8238095</v>
      </c>
      <c r="H33" s="22">
        <v>37.2538</v>
      </c>
      <c r="I33" s="20">
        <v>39.1071</v>
      </c>
      <c r="J33" s="20">
        <v>80.5</v>
      </c>
      <c r="K33" s="20">
        <v>0</v>
      </c>
      <c r="L33" s="20">
        <v>1</v>
      </c>
      <c r="M33" s="22">
        <v>27</v>
      </c>
      <c r="N33" s="23">
        <f t="shared" si="1"/>
        <v>16814.814814814814</v>
      </c>
      <c r="P33" s="38"/>
      <c r="Q33" s="27"/>
      <c r="R33" s="31"/>
      <c r="S33" s="5"/>
    </row>
    <row r="34" spans="1:19" ht="14.25">
      <c r="A34" s="26" t="s">
        <v>57</v>
      </c>
      <c r="B34" s="19" t="s">
        <v>41</v>
      </c>
      <c r="C34" s="20">
        <v>226.643</v>
      </c>
      <c r="D34" s="21">
        <v>54.9</v>
      </c>
      <c r="E34" s="21">
        <v>67.2429</v>
      </c>
      <c r="F34" s="22">
        <v>9.4779</v>
      </c>
      <c r="G34" s="22">
        <v>12.3857143</v>
      </c>
      <c r="H34" s="22">
        <v>38.3786</v>
      </c>
      <c r="I34" s="20">
        <v>40.3214</v>
      </c>
      <c r="J34" s="20">
        <v>82.3571</v>
      </c>
      <c r="K34" s="20">
        <v>0</v>
      </c>
      <c r="L34" s="20">
        <v>1</v>
      </c>
      <c r="M34" s="22">
        <v>29.5714</v>
      </c>
      <c r="N34" s="23">
        <f t="shared" si="1"/>
        <v>15352.67183833028</v>
      </c>
      <c r="P34" s="27"/>
      <c r="Q34" s="27"/>
      <c r="R34" s="31"/>
      <c r="S34" s="5"/>
    </row>
    <row r="35" spans="1:19" ht="14.25">
      <c r="A35" s="26" t="s">
        <v>58</v>
      </c>
      <c r="B35" s="19" t="s">
        <v>59</v>
      </c>
      <c r="C35" s="20">
        <v>180.2</v>
      </c>
      <c r="D35" s="21">
        <v>55.3357</v>
      </c>
      <c r="E35" s="21">
        <v>69.8</v>
      </c>
      <c r="F35" s="22">
        <v>7.955</v>
      </c>
      <c r="G35" s="22">
        <v>12.2952381</v>
      </c>
      <c r="H35" s="22">
        <v>38.3286</v>
      </c>
      <c r="I35" s="20">
        <v>39.8929</v>
      </c>
      <c r="J35" s="20">
        <v>82.2857</v>
      </c>
      <c r="K35" s="20">
        <v>0</v>
      </c>
      <c r="L35" s="20">
        <v>1</v>
      </c>
      <c r="M35" s="22">
        <v>27.5</v>
      </c>
      <c r="N35" s="23">
        <f t="shared" si="1"/>
        <v>16509.09090909091</v>
      </c>
      <c r="P35" s="27"/>
      <c r="Q35" s="38"/>
      <c r="R35" s="31"/>
      <c r="S35" s="5"/>
    </row>
    <row r="36" spans="1:19" ht="14.25">
      <c r="A36" s="26" t="s">
        <v>60</v>
      </c>
      <c r="B36" s="19" t="s">
        <v>41</v>
      </c>
      <c r="C36" s="20">
        <v>216.276</v>
      </c>
      <c r="D36" s="21">
        <v>53.3357</v>
      </c>
      <c r="E36" s="21">
        <v>67.9786</v>
      </c>
      <c r="F36" s="22">
        <v>5.2229</v>
      </c>
      <c r="G36" s="22">
        <v>13.652381</v>
      </c>
      <c r="H36" s="22">
        <v>39.75</v>
      </c>
      <c r="I36" s="20">
        <v>39.6429</v>
      </c>
      <c r="J36" s="20">
        <v>86.5714</v>
      </c>
      <c r="K36" s="20">
        <v>0</v>
      </c>
      <c r="L36" s="20">
        <v>1</v>
      </c>
      <c r="M36" s="22">
        <v>26.8571</v>
      </c>
      <c r="N36" s="23">
        <f t="shared" si="1"/>
        <v>16904.28229406749</v>
      </c>
      <c r="P36" s="27"/>
      <c r="Q36" s="40"/>
      <c r="R36" s="31"/>
      <c r="S36" s="5"/>
    </row>
    <row r="37" spans="1:19" ht="14.25">
      <c r="A37" s="26" t="s">
        <v>61</v>
      </c>
      <c r="B37" s="19" t="s">
        <v>41</v>
      </c>
      <c r="C37" s="20">
        <v>227.105</v>
      </c>
      <c r="D37" s="21">
        <v>55.5857</v>
      </c>
      <c r="E37" s="21">
        <v>70.1357</v>
      </c>
      <c r="F37" s="22">
        <v>5.31</v>
      </c>
      <c r="G37" s="22">
        <v>12.8619048</v>
      </c>
      <c r="H37" s="22">
        <v>38.7143</v>
      </c>
      <c r="I37" s="20">
        <v>43.4643</v>
      </c>
      <c r="J37" s="20">
        <v>85.2857</v>
      </c>
      <c r="K37" s="20">
        <v>9.6429</v>
      </c>
      <c r="L37" s="20">
        <v>1.28571</v>
      </c>
      <c r="M37" s="22">
        <v>26.4286</v>
      </c>
      <c r="N37" s="23">
        <f t="shared" si="1"/>
        <v>17178.359807178585</v>
      </c>
      <c r="P37" s="27"/>
      <c r="Q37" s="40"/>
      <c r="R37" s="31"/>
      <c r="S37" s="5"/>
    </row>
    <row r="38" spans="1:19" ht="14.25">
      <c r="A38" s="26" t="s">
        <v>62</v>
      </c>
      <c r="B38" s="19" t="s">
        <v>41</v>
      </c>
      <c r="C38" s="20">
        <v>228.31</v>
      </c>
      <c r="D38" s="21">
        <v>47.3643</v>
      </c>
      <c r="E38" s="21">
        <v>66.7071</v>
      </c>
      <c r="F38" s="22">
        <v>8.5093</v>
      </c>
      <c r="G38" s="22">
        <v>13.0571429</v>
      </c>
      <c r="H38" s="22">
        <v>39.1714</v>
      </c>
      <c r="I38" s="20">
        <v>42.2857</v>
      </c>
      <c r="J38" s="20">
        <v>80.6429</v>
      </c>
      <c r="K38" s="20">
        <v>7.5</v>
      </c>
      <c r="L38" s="20">
        <v>1.21429</v>
      </c>
      <c r="M38" s="22">
        <v>27.7143</v>
      </c>
      <c r="N38" s="23">
        <f t="shared" si="1"/>
        <v>16381.434854930487</v>
      </c>
      <c r="P38" s="27"/>
      <c r="Q38" s="24"/>
      <c r="R38" s="31"/>
      <c r="S38" s="5"/>
    </row>
    <row r="39" spans="1:19" ht="14.25">
      <c r="A39" s="39" t="s">
        <v>63</v>
      </c>
      <c r="B39" s="19" t="s">
        <v>41</v>
      </c>
      <c r="C39" s="20">
        <v>193.352</v>
      </c>
      <c r="D39" s="21">
        <v>43.1</v>
      </c>
      <c r="E39" s="21">
        <v>69.1714</v>
      </c>
      <c r="F39" s="22">
        <v>8.6914</v>
      </c>
      <c r="G39" s="22">
        <v>11.8142857</v>
      </c>
      <c r="H39" s="22">
        <v>34.8429</v>
      </c>
      <c r="I39" s="20">
        <v>38.2143</v>
      </c>
      <c r="J39" s="20">
        <v>79.7143</v>
      </c>
      <c r="K39" s="20">
        <v>7.1429</v>
      </c>
      <c r="L39" s="20">
        <v>1.21429</v>
      </c>
      <c r="M39" s="22">
        <v>26.7857</v>
      </c>
      <c r="N39" s="23">
        <f t="shared" si="1"/>
        <v>16949.342372982603</v>
      </c>
      <c r="P39" s="27"/>
      <c r="Q39" s="24"/>
      <c r="R39" s="31"/>
      <c r="S39" s="5"/>
    </row>
    <row r="40" spans="1:19" ht="14.25">
      <c r="A40" s="41" t="s">
        <v>64</v>
      </c>
      <c r="B40" s="19" t="s">
        <v>41</v>
      </c>
      <c r="C40" s="20">
        <v>214.581</v>
      </c>
      <c r="D40" s="21">
        <v>49.3929</v>
      </c>
      <c r="E40" s="21">
        <v>69.7071</v>
      </c>
      <c r="F40" s="22">
        <v>7.1457</v>
      </c>
      <c r="G40" s="22">
        <v>12.1380952</v>
      </c>
      <c r="H40" s="22">
        <v>37.3231</v>
      </c>
      <c r="I40" s="20">
        <v>40.7143</v>
      </c>
      <c r="J40" s="20">
        <v>82.3571</v>
      </c>
      <c r="K40" s="20">
        <v>13.9286</v>
      </c>
      <c r="L40" s="20">
        <v>1.5</v>
      </c>
      <c r="M40" s="22">
        <v>25.2143</v>
      </c>
      <c r="N40" s="23">
        <f t="shared" si="1"/>
        <v>18005.655520875058</v>
      </c>
      <c r="P40" s="27"/>
      <c r="Q40" s="24"/>
      <c r="R40" s="31"/>
      <c r="S40" s="5"/>
    </row>
    <row r="41" spans="1:19" ht="14.25">
      <c r="A41" s="41" t="s">
        <v>65</v>
      </c>
      <c r="B41" s="19" t="s">
        <v>41</v>
      </c>
      <c r="C41" s="20">
        <v>225.895</v>
      </c>
      <c r="D41" s="21">
        <v>51.0929</v>
      </c>
      <c r="E41" s="21">
        <v>68.0286</v>
      </c>
      <c r="F41" s="22">
        <v>13.855</v>
      </c>
      <c r="G41" s="22">
        <v>12.1190476</v>
      </c>
      <c r="H41" s="22">
        <v>37.35</v>
      </c>
      <c r="I41" s="20">
        <v>36.6786</v>
      </c>
      <c r="J41" s="20">
        <v>79.5714</v>
      </c>
      <c r="K41" s="20">
        <v>0</v>
      </c>
      <c r="L41" s="20">
        <v>1</v>
      </c>
      <c r="M41" s="22">
        <v>28.7857</v>
      </c>
      <c r="N41" s="23">
        <f t="shared" si="1"/>
        <v>15771.719985965256</v>
      </c>
      <c r="P41" s="38"/>
      <c r="Q41" s="5"/>
      <c r="R41" s="5"/>
      <c r="S41" s="5"/>
    </row>
    <row r="42" spans="1:19" ht="14.25">
      <c r="A42" s="25" t="s">
        <v>66</v>
      </c>
      <c r="B42" s="19" t="s">
        <v>41</v>
      </c>
      <c r="C42" s="20">
        <v>222.986</v>
      </c>
      <c r="D42" s="21">
        <v>52.4214</v>
      </c>
      <c r="E42" s="21">
        <v>67.2786</v>
      </c>
      <c r="F42" s="22">
        <v>9.6514</v>
      </c>
      <c r="G42" s="22">
        <v>12.6380952</v>
      </c>
      <c r="H42" s="22">
        <v>38.0143</v>
      </c>
      <c r="I42" s="20">
        <v>39.2857</v>
      </c>
      <c r="J42" s="20">
        <v>82.6429</v>
      </c>
      <c r="K42" s="20">
        <v>0</v>
      </c>
      <c r="L42" s="20">
        <v>1</v>
      </c>
      <c r="M42" s="22">
        <v>27.6429</v>
      </c>
      <c r="N42" s="23">
        <f t="shared" si="1"/>
        <v>16423.747146645248</v>
      </c>
      <c r="P42" s="27"/>
      <c r="Q42" s="5"/>
      <c r="R42" s="5"/>
      <c r="S42" s="5"/>
    </row>
    <row r="43" spans="1:19" ht="14.25">
      <c r="A43" s="25" t="s">
        <v>67</v>
      </c>
      <c r="B43" s="19" t="s">
        <v>41</v>
      </c>
      <c r="C43" s="20">
        <v>225.076</v>
      </c>
      <c r="D43" s="21">
        <v>53.8214</v>
      </c>
      <c r="E43" s="21">
        <v>68.3357</v>
      </c>
      <c r="F43" s="22">
        <v>8.98</v>
      </c>
      <c r="G43" s="22">
        <v>12.4047619</v>
      </c>
      <c r="H43" s="22">
        <v>38.6643</v>
      </c>
      <c r="I43" s="20">
        <v>39.4286</v>
      </c>
      <c r="J43" s="20">
        <v>84.7143</v>
      </c>
      <c r="K43" s="20">
        <v>0</v>
      </c>
      <c r="L43" s="20">
        <v>1</v>
      </c>
      <c r="M43" s="22">
        <v>27.0714</v>
      </c>
      <c r="N43" s="23">
        <f t="shared" si="1"/>
        <v>16770.46624851319</v>
      </c>
      <c r="P43" s="24"/>
      <c r="Q43" s="5"/>
      <c r="R43" s="5"/>
      <c r="S43" s="5"/>
    </row>
    <row r="44" spans="1:19" ht="14.25">
      <c r="A44" s="25" t="s">
        <v>68</v>
      </c>
      <c r="B44" s="19" t="s">
        <v>41</v>
      </c>
      <c r="C44" s="20">
        <v>226.919</v>
      </c>
      <c r="D44" s="21">
        <v>48.7571</v>
      </c>
      <c r="E44" s="21">
        <v>69.3071</v>
      </c>
      <c r="F44" s="22">
        <v>6.7871</v>
      </c>
      <c r="G44" s="22">
        <v>12.2</v>
      </c>
      <c r="H44" s="22">
        <v>38.35</v>
      </c>
      <c r="I44" s="20">
        <v>37.0357</v>
      </c>
      <c r="J44" s="20">
        <v>82.2143</v>
      </c>
      <c r="K44" s="20">
        <v>0</v>
      </c>
      <c r="L44" s="20">
        <v>1</v>
      </c>
      <c r="M44" s="22">
        <v>28.0714</v>
      </c>
      <c r="N44" s="23">
        <f t="shared" si="1"/>
        <v>16173.044450935826</v>
      </c>
      <c r="P44" s="24"/>
      <c r="Q44" s="5"/>
      <c r="R44" s="5"/>
      <c r="S44" s="5"/>
    </row>
    <row r="45" spans="1:19" ht="14.25">
      <c r="A45" s="25"/>
      <c r="B45" s="19"/>
      <c r="C45" s="20"/>
      <c r="D45" s="21"/>
      <c r="E45" s="21"/>
      <c r="F45" s="22"/>
      <c r="G45" s="22"/>
      <c r="H45" s="22"/>
      <c r="I45" s="20"/>
      <c r="J45" s="20"/>
      <c r="K45" s="20"/>
      <c r="L45" s="20"/>
      <c r="M45" s="22"/>
      <c r="N45" s="23"/>
      <c r="P45" s="24"/>
      <c r="Q45" s="5"/>
      <c r="R45" s="5"/>
      <c r="S45" s="5"/>
    </row>
    <row r="46" spans="1:19" ht="14.25">
      <c r="A46" s="26" t="s">
        <v>69</v>
      </c>
      <c r="B46" s="19"/>
      <c r="C46" s="20">
        <f>#VALUE!</f>
        <v>220.55758333333333</v>
      </c>
      <c r="D46" s="20">
        <f aca="true" t="shared" si="2" ref="D46:N46">#VALUE!</f>
        <v>50.91487777777778</v>
      </c>
      <c r="E46" s="20">
        <f>#VALUE!</f>
        <v>68.73154444444444</v>
      </c>
      <c r="F46" s="20">
        <f>#VALUE!</f>
        <v>9.599825000000001</v>
      </c>
      <c r="G46" s="20">
        <f>#VALUE!</f>
        <v>12.495238088888886</v>
      </c>
      <c r="H46" s="20">
        <f>#VALUE!</f>
        <v>37.231199999999994</v>
      </c>
      <c r="I46" s="20">
        <f>#VALUE!</f>
        <v>40.01388611111111</v>
      </c>
      <c r="J46" s="20">
        <f>#VALUE!</f>
        <v>81.97818055555554</v>
      </c>
      <c r="K46" s="20">
        <f>#VALUE!</f>
        <v>9.375</v>
      </c>
      <c r="L46" s="20">
        <f>#VALUE!</f>
        <v>1.2762522222222221</v>
      </c>
      <c r="M46" s="20">
        <f>#VALUE!</f>
        <v>27.486105555555557</v>
      </c>
      <c r="N46" s="42">
        <f>#VALUE!</f>
        <v>16551.12920025617</v>
      </c>
      <c r="P46" s="24"/>
      <c r="Q46" s="5"/>
      <c r="R46" s="5"/>
      <c r="S46" s="5"/>
    </row>
    <row r="47" spans="1:16" ht="14.25">
      <c r="A47" s="26" t="s">
        <v>70</v>
      </c>
      <c r="B47" s="19"/>
      <c r="C47" s="43">
        <v>27.2</v>
      </c>
      <c r="D47" s="44">
        <v>6.9</v>
      </c>
      <c r="E47" s="43">
        <v>1.3</v>
      </c>
      <c r="F47" s="43">
        <v>2.7</v>
      </c>
      <c r="G47" s="43">
        <v>1</v>
      </c>
      <c r="H47" s="43">
        <v>7.9</v>
      </c>
      <c r="I47" s="43">
        <v>2</v>
      </c>
      <c r="J47" s="43">
        <v>3.8</v>
      </c>
      <c r="K47" s="43">
        <v>17.8</v>
      </c>
      <c r="L47" s="43">
        <v>0.6</v>
      </c>
      <c r="M47" s="43">
        <v>1.8</v>
      </c>
      <c r="N47" s="45"/>
      <c r="P47" s="24"/>
    </row>
    <row r="48" spans="1:16" ht="15" thickBot="1">
      <c r="A48" s="46" t="s">
        <v>71</v>
      </c>
      <c r="B48" s="47"/>
      <c r="C48" s="48">
        <v>20.4</v>
      </c>
      <c r="D48" s="49">
        <v>18.1</v>
      </c>
      <c r="E48" s="48">
        <v>2.5</v>
      </c>
      <c r="F48" s="48">
        <v>38.3</v>
      </c>
      <c r="G48" s="48">
        <v>13.8</v>
      </c>
      <c r="H48" s="48">
        <v>28.4</v>
      </c>
      <c r="I48" s="48">
        <v>6.8</v>
      </c>
      <c r="J48" s="48">
        <v>6.2</v>
      </c>
      <c r="K48" s="48"/>
      <c r="L48" s="48"/>
      <c r="M48" s="50">
        <v>9</v>
      </c>
      <c r="N48" s="51"/>
      <c r="P48" s="24"/>
    </row>
    <row r="49" spans="1:14" ht="14.25" customHeight="1">
      <c r="A49" s="52" t="s">
        <v>72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4"/>
    </row>
    <row r="50" spans="1:14" ht="14.25" customHeight="1">
      <c r="A50" s="55" t="s">
        <v>73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</row>
    <row r="51" spans="1:14" ht="14.25" customHeight="1">
      <c r="A51" s="55" t="s">
        <v>74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/>
    </row>
    <row r="52" spans="1:14" ht="14.25" customHeight="1">
      <c r="A52" s="55" t="s">
        <v>75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7"/>
    </row>
    <row r="53" spans="1:14" ht="14.25" customHeight="1">
      <c r="A53" s="55" t="s">
        <v>76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7"/>
    </row>
    <row r="54" spans="1:14" ht="15" customHeight="1">
      <c r="A54" s="55" t="s">
        <v>77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7"/>
    </row>
    <row r="55" spans="1:14" ht="15" customHeight="1" thickBot="1">
      <c r="A55" s="58" t="s">
        <v>78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60"/>
    </row>
    <row r="56" spans="1:12" ht="14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</sheetData>
  <sheetProtection/>
  <mergeCells count="26">
    <mergeCell ref="A53:N53"/>
    <mergeCell ref="A54:N54"/>
    <mergeCell ref="A55:N55"/>
    <mergeCell ref="A1:N1"/>
    <mergeCell ref="A12:N12"/>
    <mergeCell ref="A28:N28"/>
    <mergeCell ref="A49:N49"/>
    <mergeCell ref="A50:N50"/>
    <mergeCell ref="A51:N51"/>
    <mergeCell ref="A52:N52"/>
    <mergeCell ref="J3:J4"/>
    <mergeCell ref="K3:K4"/>
    <mergeCell ref="L3:L4"/>
    <mergeCell ref="M3:M4"/>
    <mergeCell ref="N3:N4"/>
    <mergeCell ref="A6:N6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Brasher</dc:creator>
  <cp:keywords/>
  <dc:description/>
  <cp:lastModifiedBy>Karen Brasher</cp:lastModifiedBy>
  <dcterms:created xsi:type="dcterms:W3CDTF">2018-11-29T17:26:50Z</dcterms:created>
  <dcterms:modified xsi:type="dcterms:W3CDTF">2018-11-29T17:27:36Z</dcterms:modified>
  <cp:category/>
  <cp:version/>
  <cp:contentType/>
  <cp:contentStatus/>
</cp:coreProperties>
</file>