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grain\"/>
    </mc:Choice>
  </mc:AlternateContent>
  <bookViews>
    <workbookView xWindow="0" yWindow="0" windowWidth="28800" windowHeight="14100" activeTab="1"/>
  </bookViews>
  <sheets>
    <sheet name="Raymond sorghum 2018" sheetId="1" r:id="rId1"/>
    <sheet name="Results" sheetId="2" r:id="rId2"/>
  </sheets>
  <calcPr calcId="162913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6" i="2"/>
  <c r="E31" i="2"/>
  <c r="D31" i="2" l="1"/>
  <c r="C31" i="2" l="1"/>
  <c r="F31" i="2" s="1"/>
  <c r="H19" i="1" l="1"/>
  <c r="I19" i="1" s="1"/>
  <c r="J19" i="1" s="1"/>
  <c r="K19" i="1" s="1"/>
  <c r="H17" i="1"/>
  <c r="I17" i="1" s="1"/>
  <c r="J17" i="1" s="1"/>
  <c r="K17" i="1" s="1"/>
  <c r="H5" i="1"/>
  <c r="I5" i="1" s="1"/>
  <c r="J5" i="1" s="1"/>
  <c r="K5" i="1" s="1"/>
  <c r="H30" i="1"/>
  <c r="I30" i="1" s="1"/>
  <c r="J30" i="1" s="1"/>
  <c r="K30" i="1" s="1"/>
  <c r="H44" i="1"/>
  <c r="I44" i="1"/>
  <c r="J44" i="1" s="1"/>
  <c r="K44" i="1" s="1"/>
  <c r="H47" i="1"/>
  <c r="I47" i="1" s="1"/>
  <c r="J47" i="1" s="1"/>
  <c r="K47" i="1" s="1"/>
  <c r="H31" i="1"/>
  <c r="I31" i="1" s="1"/>
  <c r="J31" i="1" s="1"/>
  <c r="K31" i="1" s="1"/>
  <c r="H70" i="1"/>
  <c r="I70" i="1" s="1"/>
  <c r="J70" i="1" s="1"/>
  <c r="K70" i="1" s="1"/>
  <c r="H73" i="1"/>
  <c r="I73" i="1" s="1"/>
  <c r="J73" i="1" s="1"/>
  <c r="K73" i="1" s="1"/>
  <c r="H67" i="1"/>
  <c r="I67" i="1" s="1"/>
  <c r="J67" i="1" s="1"/>
  <c r="K67" i="1" s="1"/>
  <c r="H63" i="1"/>
  <c r="I63" i="1" s="1"/>
  <c r="J63" i="1" s="1"/>
  <c r="K63" i="1" s="1"/>
  <c r="H95" i="1"/>
  <c r="I95" i="1" s="1"/>
  <c r="J95" i="1" s="1"/>
  <c r="K95" i="1" s="1"/>
  <c r="H79" i="1"/>
  <c r="I79" i="1"/>
  <c r="J79" i="1" s="1"/>
  <c r="K79" i="1" s="1"/>
  <c r="H97" i="1"/>
  <c r="I97" i="1" s="1"/>
  <c r="J97" i="1" s="1"/>
  <c r="K97" i="1" s="1"/>
  <c r="H92" i="1"/>
  <c r="I92" i="1" s="1"/>
  <c r="J92" i="1" s="1"/>
  <c r="K92" i="1" s="1"/>
  <c r="H84" i="1"/>
  <c r="I84" i="1" s="1"/>
  <c r="J84" i="1" s="1"/>
  <c r="K84" i="1" s="1"/>
  <c r="H94" i="1"/>
  <c r="I94" i="1" s="1"/>
  <c r="J94" i="1" s="1"/>
  <c r="K94" i="1" s="1"/>
  <c r="H89" i="1"/>
  <c r="I89" i="1" s="1"/>
  <c r="J89" i="1" s="1"/>
  <c r="K89" i="1" s="1"/>
  <c r="H83" i="1"/>
  <c r="I83" i="1"/>
  <c r="J83" i="1" s="1"/>
  <c r="K83" i="1" s="1"/>
  <c r="H71" i="1"/>
  <c r="I71" i="1" s="1"/>
  <c r="J71" i="1" s="1"/>
  <c r="K71" i="1" s="1"/>
  <c r="H74" i="1"/>
  <c r="I74" i="1"/>
  <c r="J74" i="1" s="1"/>
  <c r="K74" i="1" s="1"/>
  <c r="H64" i="1"/>
  <c r="I64" i="1" s="1"/>
  <c r="J64" i="1" s="1"/>
  <c r="K64" i="1" s="1"/>
  <c r="H57" i="1"/>
  <c r="I57" i="1" s="1"/>
  <c r="J57" i="1" s="1"/>
  <c r="K57" i="1" s="1"/>
  <c r="H48" i="1"/>
  <c r="I48" i="1"/>
  <c r="J48" i="1" s="1"/>
  <c r="K48" i="1" s="1"/>
  <c r="H35" i="1"/>
  <c r="I35" i="1" s="1"/>
  <c r="J35" i="1" s="1"/>
  <c r="K35" i="1" s="1"/>
  <c r="H33" i="1"/>
  <c r="I33" i="1" s="1"/>
  <c r="J33" i="1" s="1"/>
  <c r="K33" i="1" s="1"/>
  <c r="H41" i="1"/>
  <c r="I41" i="1"/>
  <c r="J41" i="1" s="1"/>
  <c r="K41" i="1" s="1"/>
  <c r="H28" i="1"/>
  <c r="I28" i="1" s="1"/>
  <c r="J28" i="1" s="1"/>
  <c r="K28" i="1" s="1"/>
  <c r="H20" i="1"/>
  <c r="I20" i="1" s="1"/>
  <c r="J20" i="1" s="1"/>
  <c r="K20" i="1" s="1"/>
  <c r="H16" i="1"/>
  <c r="I16" i="1"/>
  <c r="J16" i="1" s="1"/>
  <c r="K16" i="1" s="1"/>
  <c r="H14" i="1"/>
  <c r="I14" i="1" s="1"/>
  <c r="J14" i="1" s="1"/>
  <c r="K14" i="1" s="1"/>
  <c r="H15" i="1"/>
  <c r="I15" i="1" s="1"/>
  <c r="J15" i="1" s="1"/>
  <c r="K15" i="1" s="1"/>
  <c r="H12" i="1"/>
  <c r="I12" i="1" s="1"/>
  <c r="J12" i="1" s="1"/>
  <c r="K12" i="1" s="1"/>
  <c r="H18" i="1"/>
  <c r="I18" i="1" s="1"/>
  <c r="J18" i="1" s="1"/>
  <c r="K18" i="1" s="1"/>
  <c r="H27" i="1"/>
  <c r="I27" i="1" s="1"/>
  <c r="J27" i="1" s="1"/>
  <c r="K27" i="1" s="1"/>
  <c r="H29" i="1"/>
  <c r="I29" i="1" s="1"/>
  <c r="J29" i="1" s="1"/>
  <c r="K29" i="1" s="1"/>
  <c r="H32" i="1"/>
  <c r="I32" i="1" s="1"/>
  <c r="J32" i="1" s="1"/>
  <c r="K32" i="1" s="1"/>
  <c r="H46" i="1"/>
  <c r="I46" i="1" s="1"/>
  <c r="J46" i="1" s="1"/>
  <c r="K46" i="1" s="1"/>
  <c r="H38" i="1"/>
  <c r="I38" i="1" s="1"/>
  <c r="J38" i="1" s="1"/>
  <c r="K38" i="1" s="1"/>
  <c r="H69" i="1"/>
  <c r="I69" i="1" s="1"/>
  <c r="J69" i="1" s="1"/>
  <c r="K69" i="1" s="1"/>
  <c r="H61" i="1"/>
  <c r="I61" i="1" s="1"/>
  <c r="J61" i="1" s="1"/>
  <c r="K61" i="1" s="1"/>
  <c r="H66" i="1"/>
  <c r="I66" i="1" s="1"/>
  <c r="J66" i="1" s="1"/>
  <c r="K66" i="1" s="1"/>
  <c r="H55" i="1"/>
  <c r="I55" i="1" s="1"/>
  <c r="J55" i="1" s="1"/>
  <c r="K55" i="1" s="1"/>
  <c r="H81" i="1"/>
  <c r="I81" i="1" s="1"/>
  <c r="J81" i="1" s="1"/>
  <c r="K81" i="1" s="1"/>
  <c r="H99" i="1"/>
  <c r="I99" i="1"/>
  <c r="J99" i="1" s="1"/>
  <c r="K99" i="1" s="1"/>
  <c r="H87" i="1"/>
  <c r="I87" i="1"/>
  <c r="J87" i="1" s="1"/>
  <c r="K87" i="1" s="1"/>
  <c r="H98" i="1"/>
  <c r="I98" i="1" s="1"/>
  <c r="J98" i="1" s="1"/>
  <c r="K98" i="1" s="1"/>
  <c r="H93" i="1"/>
  <c r="I93" i="1" s="1"/>
  <c r="J93" i="1" s="1"/>
  <c r="K93" i="1" s="1"/>
  <c r="H88" i="1"/>
  <c r="I88" i="1" s="1"/>
  <c r="J88" i="1" s="1"/>
  <c r="K88" i="1" s="1"/>
  <c r="H90" i="1"/>
  <c r="I90" i="1" s="1"/>
  <c r="J90" i="1" s="1"/>
  <c r="K90" i="1" s="1"/>
  <c r="H80" i="1"/>
  <c r="I80" i="1"/>
  <c r="J80" i="1" s="1"/>
  <c r="K80" i="1" s="1"/>
  <c r="H75" i="1"/>
  <c r="I75" i="1" s="1"/>
  <c r="J75" i="1" s="1"/>
  <c r="K75" i="1" s="1"/>
  <c r="H62" i="1"/>
  <c r="I62" i="1"/>
  <c r="J62" i="1" s="1"/>
  <c r="K62" i="1" s="1"/>
  <c r="H53" i="1"/>
  <c r="I53" i="1"/>
  <c r="J53" i="1" s="1"/>
  <c r="K53" i="1" s="1"/>
  <c r="H58" i="1"/>
  <c r="I58" i="1" s="1"/>
  <c r="J58" i="1" s="1"/>
  <c r="K58" i="1" s="1"/>
  <c r="H50" i="1"/>
  <c r="I50" i="1"/>
  <c r="J50" i="1" s="1"/>
  <c r="K50" i="1" s="1"/>
  <c r="H36" i="1"/>
  <c r="I36" i="1" s="1"/>
  <c r="J36" i="1" s="1"/>
  <c r="K36" i="1" s="1"/>
  <c r="H39" i="1"/>
  <c r="I39" i="1" s="1"/>
  <c r="J39" i="1" s="1"/>
  <c r="K39" i="1" s="1"/>
  <c r="H49" i="1"/>
  <c r="I49" i="1"/>
  <c r="J49" i="1" s="1"/>
  <c r="K49" i="1" s="1"/>
  <c r="H26" i="1"/>
  <c r="I26" i="1" s="1"/>
  <c r="J26" i="1" s="1"/>
  <c r="K26" i="1" s="1"/>
  <c r="H21" i="1"/>
  <c r="I21" i="1" s="1"/>
  <c r="J21" i="1" s="1"/>
  <c r="K21" i="1" s="1"/>
  <c r="H11" i="1"/>
  <c r="I11" i="1"/>
  <c r="J11" i="1" s="1"/>
  <c r="K11" i="1" s="1"/>
  <c r="H7" i="1"/>
  <c r="I7" i="1" s="1"/>
  <c r="J7" i="1" s="1"/>
  <c r="K7" i="1" s="1"/>
  <c r="H8" i="1"/>
  <c r="I8" i="1"/>
  <c r="J8" i="1"/>
  <c r="K8" i="1"/>
  <c r="H10" i="1"/>
  <c r="I10" i="1" s="1"/>
  <c r="J10" i="1" s="1"/>
  <c r="K10" i="1" s="1"/>
  <c r="H22" i="1"/>
  <c r="I22" i="1" s="1"/>
  <c r="J22" i="1" s="1"/>
  <c r="K22" i="1" s="1"/>
  <c r="H25" i="1"/>
  <c r="I25" i="1" s="1"/>
  <c r="J25" i="1" s="1"/>
  <c r="K25" i="1" s="1"/>
  <c r="H43" i="1"/>
  <c r="I43" i="1" s="1"/>
  <c r="J43" i="1" s="1"/>
  <c r="K43" i="1" s="1"/>
  <c r="H51" i="1"/>
  <c r="I51" i="1"/>
  <c r="J51" i="1" s="1"/>
  <c r="K51" i="1" s="1"/>
  <c r="H37" i="1"/>
  <c r="I37" i="1" s="1"/>
  <c r="J37" i="1" s="1"/>
  <c r="K37" i="1" s="1"/>
  <c r="H40" i="1"/>
  <c r="I40" i="1" s="1"/>
  <c r="J40" i="1" s="1"/>
  <c r="K40" i="1" s="1"/>
  <c r="H72" i="1"/>
  <c r="I72" i="1" s="1"/>
  <c r="J72" i="1" s="1"/>
  <c r="K72" i="1" s="1"/>
  <c r="H59" i="1"/>
  <c r="I59" i="1" s="1"/>
  <c r="J59" i="1" s="1"/>
  <c r="K59" i="1" s="1"/>
  <c r="H76" i="1"/>
  <c r="I76" i="1" s="1"/>
  <c r="J76" i="1" s="1"/>
  <c r="K76" i="1" s="1"/>
  <c r="H60" i="1"/>
  <c r="I60" i="1" s="1"/>
  <c r="J60" i="1" s="1"/>
  <c r="K60" i="1" s="1"/>
  <c r="H91" i="1"/>
  <c r="I91" i="1" s="1"/>
  <c r="J91" i="1" s="1"/>
  <c r="K91" i="1" s="1"/>
  <c r="H85" i="1"/>
  <c r="I85" i="1"/>
  <c r="J85" i="1" s="1"/>
  <c r="K85" i="1"/>
  <c r="H100" i="1"/>
  <c r="I100" i="1" s="1"/>
  <c r="J100" i="1" s="1"/>
  <c r="K100" i="1" s="1"/>
  <c r="H78" i="1"/>
  <c r="I78" i="1" s="1"/>
  <c r="J78" i="1" s="1"/>
  <c r="K78" i="1" s="1"/>
  <c r="H86" i="1"/>
  <c r="I86" i="1" s="1"/>
  <c r="J86" i="1" s="1"/>
  <c r="K86" i="1" s="1"/>
  <c r="H96" i="1"/>
  <c r="I96" i="1"/>
  <c r="J96" i="1" s="1"/>
  <c r="K96" i="1"/>
  <c r="H77" i="1"/>
  <c r="I77" i="1" s="1"/>
  <c r="J77" i="1" s="1"/>
  <c r="K77" i="1" s="1"/>
  <c r="H82" i="1"/>
  <c r="I82" i="1" s="1"/>
  <c r="J82" i="1" s="1"/>
  <c r="K82" i="1" s="1"/>
  <c r="H56" i="1"/>
  <c r="I56" i="1" s="1"/>
  <c r="J56" i="1" s="1"/>
  <c r="K56" i="1" s="1"/>
  <c r="H65" i="1"/>
  <c r="I65" i="1"/>
  <c r="J65" i="1" s="1"/>
  <c r="K65" i="1" s="1"/>
  <c r="H54" i="1"/>
  <c r="I54" i="1" s="1"/>
  <c r="J54" i="1" s="1"/>
  <c r="K54" i="1" s="1"/>
  <c r="H68" i="1"/>
  <c r="I68" i="1" s="1"/>
  <c r="J68" i="1" s="1"/>
  <c r="K68" i="1" s="1"/>
  <c r="H45" i="1"/>
  <c r="I45" i="1"/>
  <c r="J45" i="1"/>
  <c r="K45" i="1" s="1"/>
  <c r="H34" i="1"/>
  <c r="I34" i="1" s="1"/>
  <c r="J34" i="1" s="1"/>
  <c r="K34" i="1" s="1"/>
  <c r="H42" i="1"/>
  <c r="I42" i="1" s="1"/>
  <c r="J42" i="1" s="1"/>
  <c r="K42" i="1" s="1"/>
  <c r="H52" i="1"/>
  <c r="I52" i="1" s="1"/>
  <c r="J52" i="1" s="1"/>
  <c r="K52" i="1" s="1"/>
  <c r="H24" i="1"/>
  <c r="I24" i="1"/>
  <c r="J24" i="1" s="1"/>
  <c r="K24" i="1" s="1"/>
  <c r="H23" i="1"/>
  <c r="I23" i="1"/>
  <c r="J23" i="1" s="1"/>
  <c r="K23" i="1" s="1"/>
  <c r="H9" i="1"/>
  <c r="I9" i="1" s="1"/>
  <c r="J9" i="1" s="1"/>
  <c r="K9" i="1" s="1"/>
  <c r="H6" i="1"/>
  <c r="I6" i="1" s="1"/>
  <c r="J6" i="1" s="1"/>
  <c r="K6" i="1" s="1"/>
  <c r="H13" i="1" l="1"/>
  <c r="I13" i="1"/>
  <c r="J13" i="1" l="1"/>
  <c r="K13" i="1" s="1"/>
</calcChain>
</file>

<file path=xl/sharedStrings.xml><?xml version="1.0" encoding="utf-8"?>
<sst xmlns="http://schemas.openxmlformats.org/spreadsheetml/2006/main" count="271" uniqueCount="56">
  <si>
    <t>Moisture</t>
  </si>
  <si>
    <t>Weight</t>
  </si>
  <si>
    <t>Plot #</t>
  </si>
  <si>
    <t>Rep #</t>
  </si>
  <si>
    <t>ID #</t>
  </si>
  <si>
    <t>Variety</t>
  </si>
  <si>
    <t>Brand</t>
  </si>
  <si>
    <t>REV 9924</t>
  </si>
  <si>
    <t>Terral Seed</t>
  </si>
  <si>
    <t>REV 9782</t>
  </si>
  <si>
    <t>REV 9562</t>
  </si>
  <si>
    <t>84P80</t>
  </si>
  <si>
    <t>Pioneer</t>
  </si>
  <si>
    <t>83P99</t>
  </si>
  <si>
    <t>83P17</t>
  </si>
  <si>
    <t>DKS54-00</t>
  </si>
  <si>
    <t>DKS53-67</t>
  </si>
  <si>
    <t>DKS53-53</t>
  </si>
  <si>
    <t>DKS51-01</t>
  </si>
  <si>
    <t>M60GB31</t>
  </si>
  <si>
    <t>Dyna-Gro</t>
  </si>
  <si>
    <t>M69GR88</t>
  </si>
  <si>
    <t>M73GR55</t>
  </si>
  <si>
    <t>Dual Forage SCA</t>
  </si>
  <si>
    <t>GX17227</t>
  </si>
  <si>
    <t>GX17948</t>
  </si>
  <si>
    <t>GX17968</t>
  </si>
  <si>
    <t>GX16833</t>
  </si>
  <si>
    <t>GX17379</t>
  </si>
  <si>
    <t>SP 74C40</t>
  </si>
  <si>
    <t>Sorghum Partners</t>
  </si>
  <si>
    <t>SP 68M57</t>
  </si>
  <si>
    <t xml:space="preserve">Raymond grain sorghum </t>
  </si>
  <si>
    <t>Plot size = 2 (38") rows x 15'</t>
  </si>
  <si>
    <t>DeKalb</t>
  </si>
  <si>
    <t>SP 7715</t>
  </si>
  <si>
    <t>M74BG17</t>
  </si>
  <si>
    <t>GX17962</t>
  </si>
  <si>
    <t>Wieght DM lbs/ac</t>
  </si>
  <si>
    <t>14% Corr</t>
  </si>
  <si>
    <t>lbs/ac</t>
  </si>
  <si>
    <t>bushels/acre</t>
  </si>
  <si>
    <t>Mean</t>
  </si>
  <si>
    <t>CV</t>
  </si>
  <si>
    <t>LSD(0.05)</t>
  </si>
  <si>
    <t>Error DF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</si>
  <si>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</si>
  <si>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2018 yield summary of grain sorghum hybrid trials in Mississippi. </t>
  </si>
  <si>
    <t>Raymond</t>
  </si>
  <si>
    <t>bu/A</t>
  </si>
  <si>
    <t>Stoneville</t>
  </si>
  <si>
    <t>Overall</t>
  </si>
  <si>
    <t>avg.</t>
  </si>
  <si>
    <t>Hybrid</t>
  </si>
  <si>
    <t>Gin</t>
  </si>
  <si>
    <t xml:space="preserve">Walker's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</si>
</sst>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3">
    <xf numFmtId="0" fontId="0" fillId="0" borderId="0" xfId="0"/>
    <xf numFmtId="0" fontId="0" fillId="0" borderId="0" xfId="0" applyFill="1" applyBorder="1"/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right" wrapText="1"/>
    </xf>
    <xf numFmtId="0" fontId="18" fillId="0" borderId="0" xfId="42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0" fillId="0" borderId="0" xfId="42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0" xfId="0" applyBorder="1"/>
    <xf numFmtId="0" fontId="2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16" fillId="0" borderId="10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/>
    <xf numFmtId="0" fontId="16" fillId="0" borderId="16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raymond sorgum 201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4</xdr:col>
      <xdr:colOff>402301</xdr:colOff>
      <xdr:row>0</xdr:row>
      <xdr:rowOff>543445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571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4" sqref="C4:E4"/>
    </sheetView>
  </sheetViews>
  <sheetFormatPr defaultRowHeight="15" x14ac:dyDescent="0.25"/>
  <cols>
    <col min="1" max="3" width="9.140625" style="1"/>
    <col min="4" max="4" width="16.85546875" style="1" customWidth="1"/>
    <col min="5" max="5" width="15.42578125" style="1" customWidth="1"/>
    <col min="6" max="6" width="11.42578125" style="5" customWidth="1"/>
    <col min="7" max="7" width="10.5703125" style="5" customWidth="1"/>
    <col min="8" max="8" width="0" hidden="1" customWidth="1"/>
    <col min="9" max="10" width="0" style="1" hidden="1" customWidth="1"/>
    <col min="11" max="11" width="9.140625" style="1"/>
  </cols>
  <sheetData>
    <row r="1" spans="1:11" x14ac:dyDescent="0.25">
      <c r="A1" s="1" t="s">
        <v>32</v>
      </c>
    </row>
    <row r="2" spans="1:11" x14ac:dyDescent="0.25">
      <c r="A2" s="1" t="s">
        <v>33</v>
      </c>
    </row>
    <row r="4" spans="1:11" ht="15" customHeight="1" x14ac:dyDescent="0.25">
      <c r="A4" s="2" t="s">
        <v>2</v>
      </c>
      <c r="B4" s="2" t="s">
        <v>3</v>
      </c>
      <c r="C4" s="2" t="s">
        <v>4</v>
      </c>
      <c r="D4" s="2" t="s">
        <v>6</v>
      </c>
      <c r="E4" s="2" t="s">
        <v>5</v>
      </c>
      <c r="F4" s="5" t="s">
        <v>1</v>
      </c>
      <c r="G4" s="5" t="s">
        <v>0</v>
      </c>
      <c r="H4" t="s">
        <v>38</v>
      </c>
      <c r="I4" s="1" t="s">
        <v>39</v>
      </c>
      <c r="J4" s="1" t="s">
        <v>40</v>
      </c>
      <c r="K4" s="1" t="s">
        <v>41</v>
      </c>
    </row>
    <row r="5" spans="1:11" ht="15" customHeight="1" x14ac:dyDescent="0.25">
      <c r="A5" s="3">
        <v>4</v>
      </c>
      <c r="B5" s="3">
        <v>1</v>
      </c>
      <c r="C5" s="3">
        <v>7</v>
      </c>
      <c r="D5" s="6" t="s">
        <v>30</v>
      </c>
      <c r="E5" s="6" t="s">
        <v>35</v>
      </c>
      <c r="F5" s="5">
        <v>17.47</v>
      </c>
      <c r="G5" s="5">
        <v>14.98</v>
      </c>
      <c r="H5">
        <f t="shared" ref="H5:H36" si="0">((100-G5)/100)*F5</f>
        <v>14.852993999999999</v>
      </c>
      <c r="I5" s="1">
        <f t="shared" ref="I5:I36" si="1">H5/0.86</f>
        <v>17.270923255813951</v>
      </c>
      <c r="J5" s="1">
        <f t="shared" ref="J5:J36" si="2">I5*458.5</f>
        <v>7918.7183127906965</v>
      </c>
      <c r="K5" s="1">
        <f t="shared" ref="K5:K36" si="3">J5/56</f>
        <v>141.40568415697672</v>
      </c>
    </row>
    <row r="6" spans="1:11" ht="15" customHeight="1" x14ac:dyDescent="0.25">
      <c r="A6" s="3">
        <v>96</v>
      </c>
      <c r="B6" s="3">
        <v>1</v>
      </c>
      <c r="C6" s="3">
        <v>26</v>
      </c>
      <c r="D6" s="4" t="s">
        <v>12</v>
      </c>
      <c r="E6" s="6" t="s">
        <v>14</v>
      </c>
      <c r="F6" s="5">
        <v>12.77</v>
      </c>
      <c r="G6" s="5">
        <v>15.08</v>
      </c>
      <c r="H6">
        <f t="shared" si="0"/>
        <v>10.844284</v>
      </c>
      <c r="I6" s="1">
        <f t="shared" si="1"/>
        <v>12.609632558139536</v>
      </c>
      <c r="J6" s="1">
        <f t="shared" si="2"/>
        <v>5781.516527906977</v>
      </c>
      <c r="K6" s="1">
        <f t="shared" si="3"/>
        <v>103.24136656976745</v>
      </c>
    </row>
    <row r="7" spans="1:11" ht="15" customHeight="1" x14ac:dyDescent="0.25">
      <c r="A7" s="3">
        <v>64</v>
      </c>
      <c r="B7" s="3">
        <v>1</v>
      </c>
      <c r="C7" s="3">
        <v>27</v>
      </c>
      <c r="D7" s="4" t="s">
        <v>12</v>
      </c>
      <c r="E7" s="6" t="s">
        <v>11</v>
      </c>
      <c r="F7" s="5">
        <v>15.43</v>
      </c>
      <c r="G7" s="5">
        <v>14.86</v>
      </c>
      <c r="H7">
        <f t="shared" si="0"/>
        <v>13.137102000000001</v>
      </c>
      <c r="I7" s="1">
        <f t="shared" si="1"/>
        <v>15.275700000000001</v>
      </c>
      <c r="J7" s="1">
        <f t="shared" si="2"/>
        <v>7003.9084499999999</v>
      </c>
      <c r="K7" s="1">
        <f t="shared" si="3"/>
        <v>125.06979375</v>
      </c>
    </row>
    <row r="8" spans="1:11" ht="15" customHeight="1" x14ac:dyDescent="0.25">
      <c r="A8" s="3">
        <v>65</v>
      </c>
      <c r="B8" s="3">
        <v>1</v>
      </c>
      <c r="C8" s="3">
        <v>28</v>
      </c>
      <c r="D8" s="4" t="s">
        <v>12</v>
      </c>
      <c r="E8" s="6" t="s">
        <v>13</v>
      </c>
      <c r="F8" s="5">
        <v>18.71</v>
      </c>
      <c r="G8" s="5">
        <v>14.8</v>
      </c>
      <c r="H8">
        <f t="shared" si="0"/>
        <v>15.94092</v>
      </c>
      <c r="I8" s="1">
        <f t="shared" si="1"/>
        <v>18.535953488372094</v>
      </c>
      <c r="J8" s="1">
        <f t="shared" si="2"/>
        <v>8498.7346744186052</v>
      </c>
      <c r="K8" s="1">
        <f t="shared" si="3"/>
        <v>151.76311918604651</v>
      </c>
    </row>
    <row r="9" spans="1:11" ht="15" customHeight="1" x14ac:dyDescent="0.25">
      <c r="A9" s="3">
        <v>95</v>
      </c>
      <c r="B9" s="3">
        <v>1</v>
      </c>
      <c r="C9" s="3">
        <v>33</v>
      </c>
      <c r="D9" s="6" t="s">
        <v>34</v>
      </c>
      <c r="E9" s="6" t="s">
        <v>15</v>
      </c>
      <c r="F9" s="5">
        <v>13.86</v>
      </c>
      <c r="G9" s="5">
        <v>14.11</v>
      </c>
      <c r="H9">
        <f t="shared" si="0"/>
        <v>11.904354</v>
      </c>
      <c r="I9" s="1">
        <f t="shared" si="1"/>
        <v>13.842272093023256</v>
      </c>
      <c r="J9" s="1">
        <f t="shared" si="2"/>
        <v>6346.6817546511629</v>
      </c>
      <c r="K9" s="1">
        <f t="shared" si="3"/>
        <v>113.33360276162792</v>
      </c>
    </row>
    <row r="10" spans="1:11" ht="15" customHeight="1" x14ac:dyDescent="0.25">
      <c r="A10" s="3">
        <v>66</v>
      </c>
      <c r="B10" s="3">
        <v>1</v>
      </c>
      <c r="C10" s="3">
        <v>34</v>
      </c>
      <c r="D10" s="6" t="s">
        <v>34</v>
      </c>
      <c r="E10" s="6" t="s">
        <v>16</v>
      </c>
      <c r="F10" s="5">
        <v>16.579999999999998</v>
      </c>
      <c r="G10" s="5">
        <v>14.72</v>
      </c>
      <c r="H10">
        <f t="shared" si="0"/>
        <v>14.139423999999998</v>
      </c>
      <c r="I10" s="1">
        <f t="shared" si="1"/>
        <v>16.441190697674418</v>
      </c>
      <c r="J10" s="1">
        <f t="shared" si="2"/>
        <v>7538.285934883721</v>
      </c>
      <c r="K10" s="1">
        <f t="shared" si="3"/>
        <v>134.61224883720931</v>
      </c>
    </row>
    <row r="11" spans="1:11" ht="15" customHeight="1" x14ac:dyDescent="0.25">
      <c r="A11" s="3">
        <v>63</v>
      </c>
      <c r="B11" s="3">
        <v>1</v>
      </c>
      <c r="C11" s="3">
        <v>35</v>
      </c>
      <c r="D11" s="6" t="s">
        <v>34</v>
      </c>
      <c r="E11" s="6" t="s">
        <v>17</v>
      </c>
      <c r="F11" s="5">
        <v>14.9</v>
      </c>
      <c r="G11" s="5">
        <v>15.15</v>
      </c>
      <c r="H11">
        <f t="shared" si="0"/>
        <v>12.64265</v>
      </c>
      <c r="I11" s="1">
        <f t="shared" si="1"/>
        <v>14.700755813953489</v>
      </c>
      <c r="J11" s="1">
        <f t="shared" si="2"/>
        <v>6740.2965406976746</v>
      </c>
      <c r="K11" s="1">
        <f t="shared" si="3"/>
        <v>120.36243822674419</v>
      </c>
    </row>
    <row r="12" spans="1:11" ht="15" customHeight="1" x14ac:dyDescent="0.25">
      <c r="A12" s="3">
        <v>34</v>
      </c>
      <c r="B12" s="3">
        <v>1</v>
      </c>
      <c r="C12" s="3">
        <v>36</v>
      </c>
      <c r="D12" s="6" t="s">
        <v>34</v>
      </c>
      <c r="E12" s="6" t="s">
        <v>18</v>
      </c>
      <c r="F12" s="5">
        <v>15.52</v>
      </c>
      <c r="G12" s="5">
        <v>14.57</v>
      </c>
      <c r="H12">
        <f t="shared" si="0"/>
        <v>13.258736000000001</v>
      </c>
      <c r="I12" s="1">
        <f t="shared" si="1"/>
        <v>15.417134883720932</v>
      </c>
      <c r="J12" s="1">
        <f t="shared" si="2"/>
        <v>7068.7563441860475</v>
      </c>
      <c r="K12" s="1">
        <f t="shared" si="3"/>
        <v>126.22779186046513</v>
      </c>
    </row>
    <row r="13" spans="1:11" ht="15" customHeight="1" x14ac:dyDescent="0.25">
      <c r="A13" s="3">
        <v>1</v>
      </c>
      <c r="B13" s="3">
        <v>1</v>
      </c>
      <c r="C13" s="3">
        <v>46</v>
      </c>
      <c r="D13" s="6" t="s">
        <v>8</v>
      </c>
      <c r="E13" s="6" t="s">
        <v>7</v>
      </c>
      <c r="F13" s="5">
        <v>13.45</v>
      </c>
      <c r="G13" s="5">
        <v>14.71</v>
      </c>
      <c r="H13">
        <f t="shared" si="0"/>
        <v>11.471504999999997</v>
      </c>
      <c r="I13" s="1">
        <f t="shared" si="1"/>
        <v>13.338959302325579</v>
      </c>
      <c r="J13" s="1">
        <f t="shared" si="2"/>
        <v>6115.9128401162779</v>
      </c>
      <c r="K13" s="1">
        <f t="shared" si="3"/>
        <v>109.21272928779068</v>
      </c>
    </row>
    <row r="14" spans="1:11" ht="15" customHeight="1" x14ac:dyDescent="0.25">
      <c r="A14" s="3">
        <v>32</v>
      </c>
      <c r="B14" s="3">
        <v>1</v>
      </c>
      <c r="C14" s="3">
        <v>47</v>
      </c>
      <c r="D14" s="6" t="s">
        <v>8</v>
      </c>
      <c r="E14" s="6" t="s">
        <v>9</v>
      </c>
      <c r="F14" s="5">
        <v>14.45</v>
      </c>
      <c r="G14" s="5">
        <v>14.59</v>
      </c>
      <c r="H14">
        <f t="shared" si="0"/>
        <v>12.341745</v>
      </c>
      <c r="I14" s="1">
        <f t="shared" si="1"/>
        <v>14.350866279069766</v>
      </c>
      <c r="J14" s="1">
        <f t="shared" si="2"/>
        <v>6579.8721889534881</v>
      </c>
      <c r="K14" s="1">
        <f t="shared" si="3"/>
        <v>117.49771765988372</v>
      </c>
    </row>
    <row r="15" spans="1:11" ht="15" customHeight="1" x14ac:dyDescent="0.25">
      <c r="A15" s="3">
        <v>33</v>
      </c>
      <c r="B15" s="3">
        <v>1</v>
      </c>
      <c r="C15" s="3">
        <v>48</v>
      </c>
      <c r="D15" s="6" t="s">
        <v>8</v>
      </c>
      <c r="E15" s="6" t="s">
        <v>10</v>
      </c>
      <c r="F15" s="5">
        <v>14.71</v>
      </c>
      <c r="G15" s="5">
        <v>13.64</v>
      </c>
      <c r="H15">
        <f t="shared" si="0"/>
        <v>12.703556000000001</v>
      </c>
      <c r="I15" s="1">
        <f t="shared" si="1"/>
        <v>14.771576744186047</v>
      </c>
      <c r="J15" s="1">
        <f t="shared" si="2"/>
        <v>6772.7679372093025</v>
      </c>
      <c r="K15" s="1">
        <f t="shared" si="3"/>
        <v>120.94228459302326</v>
      </c>
    </row>
    <row r="16" spans="1:11" ht="15" customHeight="1" x14ac:dyDescent="0.25">
      <c r="A16" s="3">
        <v>31</v>
      </c>
      <c r="B16" s="3">
        <v>1</v>
      </c>
      <c r="C16" s="3">
        <v>49</v>
      </c>
      <c r="D16" s="6" t="s">
        <v>20</v>
      </c>
      <c r="E16" s="6" t="s">
        <v>19</v>
      </c>
      <c r="F16" s="5">
        <v>14.41</v>
      </c>
      <c r="G16" s="5">
        <v>14.17</v>
      </c>
      <c r="H16">
        <f t="shared" si="0"/>
        <v>12.368103</v>
      </c>
      <c r="I16" s="1">
        <f t="shared" si="1"/>
        <v>14.38151511627907</v>
      </c>
      <c r="J16" s="1">
        <f t="shared" si="2"/>
        <v>6593.9246808139533</v>
      </c>
      <c r="K16" s="1">
        <f t="shared" si="3"/>
        <v>117.74865501453488</v>
      </c>
    </row>
    <row r="17" spans="1:11" ht="15" customHeight="1" x14ac:dyDescent="0.25">
      <c r="A17" s="3">
        <v>3</v>
      </c>
      <c r="B17" s="3">
        <v>1</v>
      </c>
      <c r="C17" s="3">
        <v>52</v>
      </c>
      <c r="D17" s="6" t="s">
        <v>20</v>
      </c>
      <c r="E17" s="6" t="s">
        <v>22</v>
      </c>
      <c r="F17" s="5">
        <v>10.94</v>
      </c>
      <c r="G17" s="5">
        <v>14.92</v>
      </c>
      <c r="H17">
        <f t="shared" si="0"/>
        <v>9.3077519999999989</v>
      </c>
      <c r="I17" s="1">
        <f t="shared" si="1"/>
        <v>10.822967441860465</v>
      </c>
      <c r="J17" s="1">
        <f t="shared" si="2"/>
        <v>4962.330572093023</v>
      </c>
      <c r="K17" s="1">
        <f t="shared" si="3"/>
        <v>88.613045930232559</v>
      </c>
    </row>
    <row r="18" spans="1:11" ht="15" customHeight="1" x14ac:dyDescent="0.25">
      <c r="A18" s="3">
        <v>35</v>
      </c>
      <c r="B18" s="3">
        <v>1</v>
      </c>
      <c r="C18" s="3">
        <v>53</v>
      </c>
      <c r="D18" s="6" t="s">
        <v>20</v>
      </c>
      <c r="E18" s="6" t="s">
        <v>36</v>
      </c>
      <c r="F18" s="5">
        <v>10.99</v>
      </c>
      <c r="G18" s="5">
        <v>14.7</v>
      </c>
      <c r="H18">
        <f t="shared" si="0"/>
        <v>9.3744700000000005</v>
      </c>
      <c r="I18" s="1">
        <f t="shared" si="1"/>
        <v>10.900546511627908</v>
      </c>
      <c r="J18" s="1">
        <f t="shared" si="2"/>
        <v>4997.900575581396</v>
      </c>
      <c r="K18" s="1">
        <f t="shared" si="3"/>
        <v>89.248224563953499</v>
      </c>
    </row>
    <row r="19" spans="1:11" ht="15" customHeight="1" x14ac:dyDescent="0.25">
      <c r="A19" s="3">
        <v>2</v>
      </c>
      <c r="B19" s="3">
        <v>1</v>
      </c>
      <c r="C19" s="3">
        <v>54</v>
      </c>
      <c r="D19" s="6" t="s">
        <v>20</v>
      </c>
      <c r="E19" s="6" t="s">
        <v>21</v>
      </c>
      <c r="F19" s="5">
        <v>13.21</v>
      </c>
      <c r="G19" s="5">
        <v>14.87</v>
      </c>
      <c r="H19">
        <f t="shared" si="0"/>
        <v>11.245673</v>
      </c>
      <c r="I19" s="1">
        <f t="shared" si="1"/>
        <v>13.076363953488372</v>
      </c>
      <c r="J19" s="1">
        <f t="shared" si="2"/>
        <v>5995.5128726744188</v>
      </c>
      <c r="K19" s="1">
        <f t="shared" si="3"/>
        <v>107.06272986918604</v>
      </c>
    </row>
    <row r="20" spans="1:11" ht="15" customHeight="1" x14ac:dyDescent="0.25">
      <c r="A20" s="3">
        <v>30</v>
      </c>
      <c r="B20" s="3">
        <v>1</v>
      </c>
      <c r="C20" s="3">
        <v>55</v>
      </c>
      <c r="D20" s="6" t="s">
        <v>20</v>
      </c>
      <c r="E20" s="6" t="s">
        <v>23</v>
      </c>
      <c r="F20" s="5">
        <v>11.24</v>
      </c>
      <c r="G20" s="5">
        <v>14.65</v>
      </c>
      <c r="H20">
        <f t="shared" si="0"/>
        <v>9.5933399999999995</v>
      </c>
      <c r="I20" s="1">
        <f t="shared" si="1"/>
        <v>11.155046511627907</v>
      </c>
      <c r="J20" s="1">
        <f t="shared" si="2"/>
        <v>5114.5888255813952</v>
      </c>
      <c r="K20" s="1">
        <f t="shared" si="3"/>
        <v>91.331943313953488</v>
      </c>
    </row>
    <row r="21" spans="1:11" ht="15" customHeight="1" x14ac:dyDescent="0.25">
      <c r="A21" s="3">
        <v>62</v>
      </c>
      <c r="B21" s="3">
        <v>1</v>
      </c>
      <c r="C21" s="3">
        <v>56</v>
      </c>
      <c r="D21" s="6" t="s">
        <v>20</v>
      </c>
      <c r="E21" s="6" t="s">
        <v>24</v>
      </c>
      <c r="F21" s="5">
        <v>14.15</v>
      </c>
      <c r="G21" s="5">
        <v>14.82</v>
      </c>
      <c r="H21">
        <f t="shared" si="0"/>
        <v>12.052970000000002</v>
      </c>
      <c r="I21" s="1">
        <f t="shared" si="1"/>
        <v>14.01508139534884</v>
      </c>
      <c r="J21" s="1">
        <f t="shared" si="2"/>
        <v>6425.9148197674431</v>
      </c>
      <c r="K21" s="1">
        <f t="shared" si="3"/>
        <v>114.74847892441862</v>
      </c>
    </row>
    <row r="22" spans="1:11" ht="15" customHeight="1" x14ac:dyDescent="0.25">
      <c r="A22" s="3">
        <v>67</v>
      </c>
      <c r="B22" s="3">
        <v>1</v>
      </c>
      <c r="C22" s="3">
        <v>57</v>
      </c>
      <c r="D22" s="6" t="s">
        <v>20</v>
      </c>
      <c r="E22" s="6" t="s">
        <v>25</v>
      </c>
      <c r="F22" s="5">
        <v>10.88</v>
      </c>
      <c r="G22" s="5">
        <v>14.82</v>
      </c>
      <c r="H22">
        <f t="shared" si="0"/>
        <v>9.2675840000000012</v>
      </c>
      <c r="I22" s="1">
        <f t="shared" si="1"/>
        <v>10.77626046511628</v>
      </c>
      <c r="J22" s="1">
        <f t="shared" si="2"/>
        <v>4940.9154232558149</v>
      </c>
      <c r="K22" s="1">
        <f t="shared" si="3"/>
        <v>88.230632558139547</v>
      </c>
    </row>
    <row r="23" spans="1:11" ht="15" customHeight="1" x14ac:dyDescent="0.25">
      <c r="A23" s="3">
        <v>94</v>
      </c>
      <c r="B23" s="3">
        <v>1</v>
      </c>
      <c r="C23" s="3">
        <v>58</v>
      </c>
      <c r="D23" s="6" t="s">
        <v>20</v>
      </c>
      <c r="E23" s="6" t="s">
        <v>26</v>
      </c>
      <c r="F23" s="5">
        <v>16.52</v>
      </c>
      <c r="G23" s="5">
        <v>14.8</v>
      </c>
      <c r="H23">
        <f t="shared" si="0"/>
        <v>14.07504</v>
      </c>
      <c r="I23" s="1">
        <f t="shared" si="1"/>
        <v>16.366325581395348</v>
      </c>
      <c r="J23" s="1">
        <f t="shared" si="2"/>
        <v>7503.9602790697672</v>
      </c>
      <c r="K23" s="1">
        <f t="shared" si="3"/>
        <v>133.99929069767441</v>
      </c>
    </row>
    <row r="24" spans="1:11" ht="15" customHeight="1" x14ac:dyDescent="0.25">
      <c r="A24" s="3">
        <v>93</v>
      </c>
      <c r="B24" s="3">
        <v>1</v>
      </c>
      <c r="C24" s="3">
        <v>59</v>
      </c>
      <c r="D24" s="6" t="s">
        <v>20</v>
      </c>
      <c r="E24" s="6" t="s">
        <v>27</v>
      </c>
      <c r="F24" s="5">
        <v>12.46</v>
      </c>
      <c r="G24" s="5">
        <v>14.81</v>
      </c>
      <c r="H24">
        <f t="shared" si="0"/>
        <v>10.614674000000001</v>
      </c>
      <c r="I24" s="1">
        <f t="shared" si="1"/>
        <v>12.342644186046513</v>
      </c>
      <c r="J24" s="1">
        <f t="shared" si="2"/>
        <v>5659.1023593023265</v>
      </c>
      <c r="K24" s="1">
        <f t="shared" si="3"/>
        <v>101.05539927325583</v>
      </c>
    </row>
    <row r="25" spans="1:11" ht="15" customHeight="1" x14ac:dyDescent="0.25">
      <c r="A25" s="3">
        <v>68</v>
      </c>
      <c r="B25" s="3">
        <v>1</v>
      </c>
      <c r="C25" s="3">
        <v>60</v>
      </c>
      <c r="D25" s="6" t="s">
        <v>20</v>
      </c>
      <c r="E25" s="6" t="s">
        <v>28</v>
      </c>
      <c r="F25" s="5">
        <v>14.37</v>
      </c>
      <c r="G25" s="5">
        <v>14.99</v>
      </c>
      <c r="H25">
        <f t="shared" si="0"/>
        <v>12.215937</v>
      </c>
      <c r="I25" s="1">
        <f t="shared" si="1"/>
        <v>14.204577906976745</v>
      </c>
      <c r="J25" s="1">
        <f t="shared" si="2"/>
        <v>6512.7989703488374</v>
      </c>
      <c r="K25" s="1">
        <f t="shared" si="3"/>
        <v>116.2999816133721</v>
      </c>
    </row>
    <row r="26" spans="1:11" ht="15" customHeight="1" x14ac:dyDescent="0.25">
      <c r="A26" s="3">
        <v>61</v>
      </c>
      <c r="B26" s="3">
        <v>1</v>
      </c>
      <c r="C26" s="3">
        <v>61</v>
      </c>
      <c r="D26" s="6" t="s">
        <v>20</v>
      </c>
      <c r="E26" s="6" t="s">
        <v>37</v>
      </c>
      <c r="F26" s="5">
        <v>13.78</v>
      </c>
      <c r="G26" s="5">
        <v>14.81</v>
      </c>
      <c r="H26">
        <f t="shared" si="0"/>
        <v>11.739182</v>
      </c>
      <c r="I26" s="1">
        <f t="shared" si="1"/>
        <v>13.650211627906977</v>
      </c>
      <c r="J26" s="1">
        <f t="shared" si="2"/>
        <v>6258.622031395349</v>
      </c>
      <c r="K26" s="1">
        <f t="shared" si="3"/>
        <v>111.76110770348838</v>
      </c>
    </row>
    <row r="27" spans="1:11" ht="15" customHeight="1" x14ac:dyDescent="0.25">
      <c r="A27" s="3">
        <v>36</v>
      </c>
      <c r="B27" s="3">
        <v>1</v>
      </c>
      <c r="C27" s="3">
        <v>62</v>
      </c>
      <c r="D27" s="6" t="s">
        <v>30</v>
      </c>
      <c r="E27" s="6" t="s">
        <v>29</v>
      </c>
      <c r="F27" s="5">
        <v>12.54</v>
      </c>
      <c r="G27" s="5">
        <v>15.24</v>
      </c>
      <c r="H27">
        <f t="shared" si="0"/>
        <v>10.628904</v>
      </c>
      <c r="I27" s="1">
        <f t="shared" si="1"/>
        <v>12.359190697674419</v>
      </c>
      <c r="J27" s="1">
        <f t="shared" si="2"/>
        <v>5666.6889348837212</v>
      </c>
      <c r="K27" s="1">
        <f t="shared" si="3"/>
        <v>101.19087383720931</v>
      </c>
    </row>
    <row r="28" spans="1:11" ht="15" customHeight="1" x14ac:dyDescent="0.25">
      <c r="A28" s="3">
        <v>29</v>
      </c>
      <c r="B28" s="3">
        <v>1</v>
      </c>
      <c r="C28" s="3">
        <v>63</v>
      </c>
      <c r="D28" s="6" t="s">
        <v>30</v>
      </c>
      <c r="E28" s="6" t="s">
        <v>31</v>
      </c>
      <c r="F28" s="5">
        <v>14.84</v>
      </c>
      <c r="G28" s="5">
        <v>14.91</v>
      </c>
      <c r="H28">
        <f t="shared" si="0"/>
        <v>12.627355999999999</v>
      </c>
      <c r="I28" s="1">
        <f t="shared" si="1"/>
        <v>14.682972093023254</v>
      </c>
      <c r="J28" s="1">
        <f t="shared" si="2"/>
        <v>6732.1427046511617</v>
      </c>
      <c r="K28" s="1">
        <f t="shared" si="3"/>
        <v>120.21683401162788</v>
      </c>
    </row>
    <row r="29" spans="1:11" ht="15" customHeight="1" x14ac:dyDescent="0.25">
      <c r="A29" s="3">
        <v>37</v>
      </c>
      <c r="B29" s="3">
        <v>2</v>
      </c>
      <c r="C29" s="3">
        <v>7</v>
      </c>
      <c r="D29" s="6" t="s">
        <v>30</v>
      </c>
      <c r="E29" s="6" t="s">
        <v>35</v>
      </c>
      <c r="F29" s="5">
        <v>15.42</v>
      </c>
      <c r="G29" s="5">
        <v>14.95</v>
      </c>
      <c r="H29">
        <f t="shared" si="0"/>
        <v>13.114709999999999</v>
      </c>
      <c r="I29" s="1">
        <f t="shared" si="1"/>
        <v>15.249662790697673</v>
      </c>
      <c r="J29" s="1">
        <f t="shared" si="2"/>
        <v>6991.970389534883</v>
      </c>
      <c r="K29" s="1">
        <f t="shared" si="3"/>
        <v>124.8566140988372</v>
      </c>
    </row>
    <row r="30" spans="1:11" ht="15" customHeight="1" x14ac:dyDescent="0.25">
      <c r="A30" s="3">
        <v>5</v>
      </c>
      <c r="B30" s="3">
        <v>2</v>
      </c>
      <c r="C30" s="3">
        <v>26</v>
      </c>
      <c r="D30" s="4" t="s">
        <v>12</v>
      </c>
      <c r="E30" s="6" t="s">
        <v>14</v>
      </c>
      <c r="F30" s="5">
        <v>15.62</v>
      </c>
      <c r="G30" s="5">
        <v>16.170000000000002</v>
      </c>
      <c r="H30">
        <f t="shared" si="0"/>
        <v>13.094245999999998</v>
      </c>
      <c r="I30" s="1">
        <f t="shared" si="1"/>
        <v>15.225867441860464</v>
      </c>
      <c r="J30" s="1">
        <f t="shared" si="2"/>
        <v>6981.0602220930223</v>
      </c>
      <c r="K30" s="1">
        <f t="shared" si="3"/>
        <v>124.66178968023254</v>
      </c>
    </row>
    <row r="31" spans="1:11" ht="15" customHeight="1" x14ac:dyDescent="0.25">
      <c r="A31" s="3">
        <v>8</v>
      </c>
      <c r="B31" s="3">
        <v>2</v>
      </c>
      <c r="C31" s="3">
        <v>27</v>
      </c>
      <c r="D31" s="4" t="s">
        <v>12</v>
      </c>
      <c r="E31" s="6" t="s">
        <v>11</v>
      </c>
      <c r="F31" s="5">
        <v>18.77</v>
      </c>
      <c r="G31" s="5">
        <v>14.56</v>
      </c>
      <c r="H31">
        <f t="shared" si="0"/>
        <v>16.037087999999997</v>
      </c>
      <c r="I31" s="1">
        <f t="shared" si="1"/>
        <v>18.647776744186043</v>
      </c>
      <c r="J31" s="1">
        <f t="shared" si="2"/>
        <v>8550.0056372093004</v>
      </c>
      <c r="K31" s="1">
        <f t="shared" si="3"/>
        <v>152.67867209302321</v>
      </c>
    </row>
    <row r="32" spans="1:11" ht="15" customHeight="1" x14ac:dyDescent="0.25">
      <c r="A32" s="3">
        <v>38</v>
      </c>
      <c r="B32" s="3">
        <v>2</v>
      </c>
      <c r="C32" s="3">
        <v>28</v>
      </c>
      <c r="D32" s="4" t="s">
        <v>12</v>
      </c>
      <c r="E32" s="6" t="s">
        <v>13</v>
      </c>
      <c r="F32" s="5">
        <v>17.989999999999998</v>
      </c>
      <c r="G32" s="5">
        <v>14.82</v>
      </c>
      <c r="H32">
        <f t="shared" si="0"/>
        <v>15.323882000000001</v>
      </c>
      <c r="I32" s="1">
        <f t="shared" si="1"/>
        <v>17.818467441860466</v>
      </c>
      <c r="J32" s="1">
        <f t="shared" si="2"/>
        <v>8169.7673220930237</v>
      </c>
      <c r="K32" s="1">
        <f t="shared" si="3"/>
        <v>145.88870218023257</v>
      </c>
    </row>
    <row r="33" spans="1:11" ht="15" customHeight="1" x14ac:dyDescent="0.25">
      <c r="A33" s="3">
        <v>27</v>
      </c>
      <c r="B33" s="3">
        <v>2</v>
      </c>
      <c r="C33" s="3">
        <v>33</v>
      </c>
      <c r="D33" s="6" t="s">
        <v>34</v>
      </c>
      <c r="E33" s="6" t="s">
        <v>15</v>
      </c>
      <c r="F33" s="5">
        <v>17.73</v>
      </c>
      <c r="G33" s="5">
        <v>14.86</v>
      </c>
      <c r="H33">
        <f t="shared" si="0"/>
        <v>15.095322000000001</v>
      </c>
      <c r="I33" s="1">
        <f t="shared" si="1"/>
        <v>17.552700000000002</v>
      </c>
      <c r="J33" s="1">
        <f t="shared" si="2"/>
        <v>8047.9129500000008</v>
      </c>
      <c r="K33" s="1">
        <f t="shared" si="3"/>
        <v>143.71273125000002</v>
      </c>
    </row>
    <row r="34" spans="1:11" ht="15" customHeight="1" x14ac:dyDescent="0.25">
      <c r="A34" s="3">
        <v>90</v>
      </c>
      <c r="B34" s="3">
        <v>2</v>
      </c>
      <c r="C34" s="3">
        <v>34</v>
      </c>
      <c r="D34" s="6" t="s">
        <v>34</v>
      </c>
      <c r="E34" s="6" t="s">
        <v>16</v>
      </c>
      <c r="F34" s="5">
        <v>16.86</v>
      </c>
      <c r="G34" s="5">
        <v>14.37</v>
      </c>
      <c r="H34">
        <f t="shared" si="0"/>
        <v>14.437217999999998</v>
      </c>
      <c r="I34" s="1">
        <f t="shared" si="1"/>
        <v>16.787462790697671</v>
      </c>
      <c r="J34" s="1">
        <f t="shared" si="2"/>
        <v>7697.0516895348819</v>
      </c>
      <c r="K34" s="1">
        <f t="shared" si="3"/>
        <v>137.44735159883717</v>
      </c>
    </row>
    <row r="35" spans="1:11" ht="15" customHeight="1" x14ac:dyDescent="0.25">
      <c r="A35" s="3">
        <v>26</v>
      </c>
      <c r="B35" s="3">
        <v>2</v>
      </c>
      <c r="C35" s="3">
        <v>35</v>
      </c>
      <c r="D35" s="6" t="s">
        <v>34</v>
      </c>
      <c r="E35" s="6" t="s">
        <v>17</v>
      </c>
      <c r="F35" s="5">
        <v>18.46</v>
      </c>
      <c r="G35" s="5">
        <v>14.19</v>
      </c>
      <c r="H35">
        <f t="shared" si="0"/>
        <v>15.840526000000001</v>
      </c>
      <c r="I35" s="1">
        <f t="shared" si="1"/>
        <v>18.419216279069769</v>
      </c>
      <c r="J35" s="1">
        <f t="shared" si="2"/>
        <v>8445.2106639534886</v>
      </c>
      <c r="K35" s="1">
        <f t="shared" si="3"/>
        <v>150.80733328488373</v>
      </c>
    </row>
    <row r="36" spans="1:11" ht="15" customHeight="1" x14ac:dyDescent="0.25">
      <c r="A36" s="3">
        <v>58</v>
      </c>
      <c r="B36" s="3">
        <v>2</v>
      </c>
      <c r="C36" s="3">
        <v>36</v>
      </c>
      <c r="D36" s="6" t="s">
        <v>34</v>
      </c>
      <c r="E36" s="6" t="s">
        <v>18</v>
      </c>
      <c r="F36" s="5">
        <v>16.82</v>
      </c>
      <c r="G36" s="5">
        <v>14.83</v>
      </c>
      <c r="H36">
        <f t="shared" si="0"/>
        <v>14.325594000000001</v>
      </c>
      <c r="I36" s="1">
        <f t="shared" si="1"/>
        <v>16.657667441860465</v>
      </c>
      <c r="J36" s="1">
        <f t="shared" si="2"/>
        <v>7637.5405220930234</v>
      </c>
      <c r="K36" s="1">
        <f t="shared" si="3"/>
        <v>136.38465218023256</v>
      </c>
    </row>
    <row r="37" spans="1:11" ht="15" customHeight="1" x14ac:dyDescent="0.25">
      <c r="A37" s="3">
        <v>71</v>
      </c>
      <c r="B37" s="3">
        <v>2</v>
      </c>
      <c r="C37" s="3">
        <v>46</v>
      </c>
      <c r="D37" s="6" t="s">
        <v>8</v>
      </c>
      <c r="E37" s="6" t="s">
        <v>7</v>
      </c>
      <c r="F37" s="5">
        <v>12.79</v>
      </c>
      <c r="G37" s="5">
        <v>15.72</v>
      </c>
      <c r="H37">
        <f t="shared" ref="H37:H68" si="4">((100-G37)/100)*F37</f>
        <v>10.779411999999999</v>
      </c>
      <c r="I37" s="1">
        <f t="shared" ref="I37:I68" si="5">H37/0.86</f>
        <v>12.534199999999998</v>
      </c>
      <c r="J37" s="1">
        <f t="shared" ref="J37:J68" si="6">I37*458.5</f>
        <v>5746.930699999999</v>
      </c>
      <c r="K37" s="1">
        <f t="shared" ref="K37:K68" si="7">J37/56</f>
        <v>102.62376249999998</v>
      </c>
    </row>
    <row r="38" spans="1:11" ht="15" customHeight="1" x14ac:dyDescent="0.25">
      <c r="A38" s="3">
        <v>40</v>
      </c>
      <c r="B38" s="3">
        <v>2</v>
      </c>
      <c r="C38" s="3">
        <v>47</v>
      </c>
      <c r="D38" s="6" t="s">
        <v>8</v>
      </c>
      <c r="E38" s="6" t="s">
        <v>9</v>
      </c>
      <c r="F38" s="5">
        <v>16.8</v>
      </c>
      <c r="G38" s="5">
        <v>14.96</v>
      </c>
      <c r="H38">
        <f t="shared" si="4"/>
        <v>14.286719999999999</v>
      </c>
      <c r="I38" s="1">
        <f t="shared" si="5"/>
        <v>16.612465116279068</v>
      </c>
      <c r="J38" s="1">
        <f t="shared" si="6"/>
        <v>7616.8152558139527</v>
      </c>
      <c r="K38" s="1">
        <f t="shared" si="7"/>
        <v>136.01455813953487</v>
      </c>
    </row>
    <row r="39" spans="1:11" ht="15" customHeight="1" x14ac:dyDescent="0.25">
      <c r="A39" s="3">
        <v>59</v>
      </c>
      <c r="B39" s="3">
        <v>2</v>
      </c>
      <c r="C39" s="3">
        <v>48</v>
      </c>
      <c r="D39" s="6" t="s">
        <v>8</v>
      </c>
      <c r="E39" s="6" t="s">
        <v>10</v>
      </c>
      <c r="F39" s="5">
        <v>15.89</v>
      </c>
      <c r="G39" s="5">
        <v>14.49</v>
      </c>
      <c r="H39">
        <f t="shared" si="4"/>
        <v>13.587539000000001</v>
      </c>
      <c r="I39" s="1">
        <f t="shared" si="5"/>
        <v>15.799463953488374</v>
      </c>
      <c r="J39" s="1">
        <f t="shared" si="6"/>
        <v>7244.0542226744192</v>
      </c>
      <c r="K39" s="1">
        <f t="shared" si="7"/>
        <v>129.35811111918605</v>
      </c>
    </row>
    <row r="40" spans="1:11" ht="15" customHeight="1" x14ac:dyDescent="0.25">
      <c r="A40" s="3">
        <v>72</v>
      </c>
      <c r="B40" s="3">
        <v>2</v>
      </c>
      <c r="C40" s="3">
        <v>49</v>
      </c>
      <c r="D40" s="6" t="s">
        <v>20</v>
      </c>
      <c r="E40" s="6" t="s">
        <v>19</v>
      </c>
      <c r="F40" s="5">
        <v>10.77</v>
      </c>
      <c r="G40" s="5">
        <v>16.07</v>
      </c>
      <c r="H40">
        <f t="shared" si="4"/>
        <v>9.0392609999999998</v>
      </c>
      <c r="I40" s="1">
        <f t="shared" si="5"/>
        <v>10.510768604651163</v>
      </c>
      <c r="J40" s="1">
        <f t="shared" si="6"/>
        <v>4819.1874052325584</v>
      </c>
      <c r="K40" s="1">
        <f t="shared" si="7"/>
        <v>86.056917950581393</v>
      </c>
    </row>
    <row r="41" spans="1:11" ht="15" customHeight="1" x14ac:dyDescent="0.25">
      <c r="A41" s="3">
        <v>28</v>
      </c>
      <c r="B41" s="3">
        <v>2</v>
      </c>
      <c r="C41" s="3">
        <v>52</v>
      </c>
      <c r="D41" s="6" t="s">
        <v>20</v>
      </c>
      <c r="E41" s="6" t="s">
        <v>22</v>
      </c>
      <c r="F41" s="5">
        <v>15.34</v>
      </c>
      <c r="G41" s="5">
        <v>14.94</v>
      </c>
      <c r="H41">
        <f t="shared" si="4"/>
        <v>13.048204</v>
      </c>
      <c r="I41" s="1">
        <f t="shared" si="5"/>
        <v>15.17233023255814</v>
      </c>
      <c r="J41" s="1">
        <f t="shared" si="6"/>
        <v>6956.5134116279078</v>
      </c>
      <c r="K41" s="1">
        <f t="shared" si="7"/>
        <v>124.22345377906979</v>
      </c>
    </row>
    <row r="42" spans="1:11" ht="15" customHeight="1" x14ac:dyDescent="0.25">
      <c r="A42" s="3">
        <v>91</v>
      </c>
      <c r="B42" s="3">
        <v>2</v>
      </c>
      <c r="C42" s="3">
        <v>53</v>
      </c>
      <c r="D42" s="6" t="s">
        <v>20</v>
      </c>
      <c r="E42" s="6" t="s">
        <v>36</v>
      </c>
      <c r="F42" s="5">
        <v>9.98</v>
      </c>
      <c r="G42" s="5">
        <v>14.84</v>
      </c>
      <c r="H42">
        <f t="shared" si="4"/>
        <v>8.4989679999999996</v>
      </c>
      <c r="I42" s="1">
        <f t="shared" si="5"/>
        <v>9.8825209302325572</v>
      </c>
      <c r="J42" s="1">
        <f t="shared" si="6"/>
        <v>4531.1358465116273</v>
      </c>
      <c r="K42" s="1">
        <f t="shared" si="7"/>
        <v>80.913140116279052</v>
      </c>
    </row>
    <row r="43" spans="1:11" ht="15" customHeight="1" x14ac:dyDescent="0.25">
      <c r="A43" s="3">
        <v>69</v>
      </c>
      <c r="B43" s="3">
        <v>2</v>
      </c>
      <c r="C43" s="3">
        <v>54</v>
      </c>
      <c r="D43" s="6" t="s">
        <v>20</v>
      </c>
      <c r="E43" s="6" t="s">
        <v>21</v>
      </c>
      <c r="F43" s="5">
        <v>13.76</v>
      </c>
      <c r="G43" s="5">
        <v>14.89</v>
      </c>
      <c r="H43">
        <f t="shared" si="4"/>
        <v>11.711136</v>
      </c>
      <c r="I43" s="1">
        <f t="shared" si="5"/>
        <v>13.617599999999999</v>
      </c>
      <c r="J43" s="1">
        <f t="shared" si="6"/>
        <v>6243.6696000000002</v>
      </c>
      <c r="K43" s="1">
        <f t="shared" si="7"/>
        <v>111.4941</v>
      </c>
    </row>
    <row r="44" spans="1:11" ht="15" customHeight="1" x14ac:dyDescent="0.25">
      <c r="A44" s="3">
        <v>6</v>
      </c>
      <c r="B44" s="3">
        <v>2</v>
      </c>
      <c r="C44" s="3">
        <v>55</v>
      </c>
      <c r="D44" s="6" t="s">
        <v>20</v>
      </c>
      <c r="E44" s="6" t="s">
        <v>23</v>
      </c>
      <c r="F44" s="5">
        <v>14.44</v>
      </c>
      <c r="G44" s="5">
        <v>14.79</v>
      </c>
      <c r="H44">
        <f t="shared" si="4"/>
        <v>12.304324000000001</v>
      </c>
      <c r="I44" s="1">
        <f t="shared" si="5"/>
        <v>14.307353488372094</v>
      </c>
      <c r="J44" s="1">
        <f t="shared" si="6"/>
        <v>6559.9215744186049</v>
      </c>
      <c r="K44" s="1">
        <f t="shared" si="7"/>
        <v>117.14145668604651</v>
      </c>
    </row>
    <row r="45" spans="1:11" ht="15" customHeight="1" x14ac:dyDescent="0.25">
      <c r="A45" s="3">
        <v>89</v>
      </c>
      <c r="B45" s="3">
        <v>2</v>
      </c>
      <c r="C45" s="3">
        <v>56</v>
      </c>
      <c r="D45" s="6" t="s">
        <v>20</v>
      </c>
      <c r="E45" s="6" t="s">
        <v>24</v>
      </c>
      <c r="F45" s="5">
        <v>14.75</v>
      </c>
      <c r="G45" s="5">
        <v>15.56</v>
      </c>
      <c r="H45">
        <f t="shared" si="4"/>
        <v>12.454899999999999</v>
      </c>
      <c r="I45" s="1">
        <f t="shared" si="5"/>
        <v>14.482441860465114</v>
      </c>
      <c r="J45" s="1">
        <f t="shared" si="6"/>
        <v>6640.1995930232551</v>
      </c>
      <c r="K45" s="1">
        <f t="shared" si="7"/>
        <v>118.57499273255813</v>
      </c>
    </row>
    <row r="46" spans="1:11" ht="15" customHeight="1" x14ac:dyDescent="0.25">
      <c r="A46" s="3">
        <v>39</v>
      </c>
      <c r="B46" s="3">
        <v>2</v>
      </c>
      <c r="C46" s="3">
        <v>57</v>
      </c>
      <c r="D46" s="6" t="s">
        <v>20</v>
      </c>
      <c r="E46" s="6" t="s">
        <v>25</v>
      </c>
      <c r="F46" s="5">
        <v>17.71</v>
      </c>
      <c r="G46" s="5">
        <v>14.4</v>
      </c>
      <c r="H46">
        <f t="shared" si="4"/>
        <v>15.15976</v>
      </c>
      <c r="I46" s="1">
        <f t="shared" si="5"/>
        <v>17.627627906976745</v>
      </c>
      <c r="J46" s="1">
        <f t="shared" si="6"/>
        <v>8082.2673953488375</v>
      </c>
      <c r="K46" s="1">
        <f t="shared" si="7"/>
        <v>144.3262034883721</v>
      </c>
    </row>
    <row r="47" spans="1:11" ht="15" customHeight="1" x14ac:dyDescent="0.25">
      <c r="A47" s="3">
        <v>7</v>
      </c>
      <c r="B47" s="3">
        <v>2</v>
      </c>
      <c r="C47" s="3">
        <v>58</v>
      </c>
      <c r="D47" s="6" t="s">
        <v>20</v>
      </c>
      <c r="E47" s="6" t="s">
        <v>26</v>
      </c>
      <c r="F47" s="5">
        <v>19.32</v>
      </c>
      <c r="G47" s="5">
        <v>14.97</v>
      </c>
      <c r="H47">
        <f t="shared" si="4"/>
        <v>16.427796000000001</v>
      </c>
      <c r="I47" s="1">
        <f t="shared" si="5"/>
        <v>19.102088372093025</v>
      </c>
      <c r="J47" s="1">
        <f t="shared" si="6"/>
        <v>8758.3075186046517</v>
      </c>
      <c r="K47" s="1">
        <f t="shared" si="7"/>
        <v>156.39834854651164</v>
      </c>
    </row>
    <row r="48" spans="1:11" ht="15" customHeight="1" x14ac:dyDescent="0.25">
      <c r="A48" s="3">
        <v>25</v>
      </c>
      <c r="B48" s="3">
        <v>2</v>
      </c>
      <c r="C48" s="3">
        <v>59</v>
      </c>
      <c r="D48" s="6" t="s">
        <v>20</v>
      </c>
      <c r="E48" s="6" t="s">
        <v>27</v>
      </c>
      <c r="F48" s="5">
        <v>15.7</v>
      </c>
      <c r="G48" s="5">
        <v>14.85</v>
      </c>
      <c r="H48">
        <f t="shared" si="4"/>
        <v>13.368550000000001</v>
      </c>
      <c r="I48" s="1">
        <f t="shared" si="5"/>
        <v>15.544825581395351</v>
      </c>
      <c r="J48" s="1">
        <f t="shared" si="6"/>
        <v>7127.3025290697688</v>
      </c>
      <c r="K48" s="1">
        <f t="shared" si="7"/>
        <v>127.27325944767445</v>
      </c>
    </row>
    <row r="49" spans="1:11" ht="15" customHeight="1" x14ac:dyDescent="0.25">
      <c r="A49" s="3">
        <v>60</v>
      </c>
      <c r="B49" s="3">
        <v>2</v>
      </c>
      <c r="C49" s="3">
        <v>60</v>
      </c>
      <c r="D49" s="6" t="s">
        <v>20</v>
      </c>
      <c r="E49" s="6" t="s">
        <v>28</v>
      </c>
      <c r="F49" s="5">
        <v>13.53</v>
      </c>
      <c r="G49" s="5">
        <v>14.84</v>
      </c>
      <c r="H49">
        <f t="shared" si="4"/>
        <v>11.522147999999998</v>
      </c>
      <c r="I49" s="1">
        <f t="shared" si="5"/>
        <v>13.397846511627904</v>
      </c>
      <c r="J49" s="1">
        <f t="shared" si="6"/>
        <v>6142.9126255813935</v>
      </c>
      <c r="K49" s="1">
        <f t="shared" si="7"/>
        <v>109.69486831395345</v>
      </c>
    </row>
    <row r="50" spans="1:11" ht="15" customHeight="1" x14ac:dyDescent="0.25">
      <c r="A50" s="3">
        <v>57</v>
      </c>
      <c r="B50" s="3">
        <v>2</v>
      </c>
      <c r="C50" s="3">
        <v>61</v>
      </c>
      <c r="D50" s="6" t="s">
        <v>20</v>
      </c>
      <c r="E50" s="6" t="s">
        <v>37</v>
      </c>
      <c r="F50" s="5">
        <v>16.34</v>
      </c>
      <c r="G50" s="5">
        <v>14.64</v>
      </c>
      <c r="H50">
        <f t="shared" si="4"/>
        <v>13.947824000000001</v>
      </c>
      <c r="I50" s="1">
        <f t="shared" si="5"/>
        <v>16.218400000000003</v>
      </c>
      <c r="J50" s="1">
        <f t="shared" si="6"/>
        <v>7436.1364000000012</v>
      </c>
      <c r="K50" s="1">
        <f t="shared" si="7"/>
        <v>132.78815000000003</v>
      </c>
    </row>
    <row r="51" spans="1:11" ht="15" customHeight="1" x14ac:dyDescent="0.25">
      <c r="A51" s="3">
        <v>70</v>
      </c>
      <c r="B51" s="3">
        <v>2</v>
      </c>
      <c r="C51" s="3">
        <v>62</v>
      </c>
      <c r="D51" s="6" t="s">
        <v>30</v>
      </c>
      <c r="E51" s="6" t="s">
        <v>29</v>
      </c>
      <c r="F51" s="5">
        <v>10.09</v>
      </c>
      <c r="G51" s="5">
        <v>15.93</v>
      </c>
      <c r="H51">
        <f t="shared" si="4"/>
        <v>8.4826629999999987</v>
      </c>
      <c r="I51" s="1">
        <f t="shared" si="5"/>
        <v>9.8635616279069751</v>
      </c>
      <c r="J51" s="1">
        <f t="shared" si="6"/>
        <v>4522.4430063953478</v>
      </c>
      <c r="K51" s="1">
        <f t="shared" si="7"/>
        <v>80.757910828488349</v>
      </c>
    </row>
    <row r="52" spans="1:11" ht="15" customHeight="1" x14ac:dyDescent="0.25">
      <c r="A52" s="3">
        <v>92</v>
      </c>
      <c r="B52" s="3">
        <v>2</v>
      </c>
      <c r="C52" s="3">
        <v>63</v>
      </c>
      <c r="D52" s="6" t="s">
        <v>30</v>
      </c>
      <c r="E52" s="6" t="s">
        <v>31</v>
      </c>
      <c r="F52" s="5">
        <v>12.7</v>
      </c>
      <c r="G52" s="5">
        <v>14.58</v>
      </c>
      <c r="H52">
        <f t="shared" si="4"/>
        <v>10.84834</v>
      </c>
      <c r="I52" s="1">
        <f t="shared" si="5"/>
        <v>12.614348837209302</v>
      </c>
      <c r="J52" s="1">
        <f t="shared" si="6"/>
        <v>5783.6789418604649</v>
      </c>
      <c r="K52" s="1">
        <f t="shared" si="7"/>
        <v>103.27998110465116</v>
      </c>
    </row>
    <row r="53" spans="1:11" ht="15" customHeight="1" x14ac:dyDescent="0.25">
      <c r="A53" s="3">
        <v>55</v>
      </c>
      <c r="B53" s="3">
        <v>3</v>
      </c>
      <c r="C53" s="3">
        <v>7</v>
      </c>
      <c r="D53" s="6" t="s">
        <v>30</v>
      </c>
      <c r="E53" s="6" t="s">
        <v>35</v>
      </c>
      <c r="F53" s="5">
        <v>13.99</v>
      </c>
      <c r="G53" s="5">
        <v>15.2</v>
      </c>
      <c r="H53">
        <f t="shared" si="4"/>
        <v>11.863519999999999</v>
      </c>
      <c r="I53" s="1">
        <f t="shared" si="5"/>
        <v>13.794790697674419</v>
      </c>
      <c r="J53" s="1">
        <f t="shared" si="6"/>
        <v>6324.9115348837213</v>
      </c>
      <c r="K53" s="1">
        <f t="shared" si="7"/>
        <v>112.94484883720931</v>
      </c>
    </row>
    <row r="54" spans="1:11" ht="15" customHeight="1" x14ac:dyDescent="0.25">
      <c r="A54" s="3">
        <v>87</v>
      </c>
      <c r="B54" s="3">
        <v>3</v>
      </c>
      <c r="C54" s="3">
        <v>26</v>
      </c>
      <c r="D54" s="4" t="s">
        <v>12</v>
      </c>
      <c r="E54" s="6" t="s">
        <v>14</v>
      </c>
      <c r="F54" s="5">
        <v>17.73</v>
      </c>
      <c r="G54" s="5">
        <v>15.62</v>
      </c>
      <c r="H54">
        <f t="shared" si="4"/>
        <v>14.960574000000001</v>
      </c>
      <c r="I54" s="1">
        <f t="shared" si="5"/>
        <v>17.396016279069769</v>
      </c>
      <c r="J54" s="1">
        <f t="shared" si="6"/>
        <v>7976.0734639534894</v>
      </c>
      <c r="K54" s="1">
        <f t="shared" si="7"/>
        <v>142.42988328488374</v>
      </c>
    </row>
    <row r="55" spans="1:11" ht="15" customHeight="1" x14ac:dyDescent="0.25">
      <c r="A55" s="3">
        <v>44</v>
      </c>
      <c r="B55" s="3">
        <v>3</v>
      </c>
      <c r="C55" s="3">
        <v>27</v>
      </c>
      <c r="D55" s="4" t="s">
        <v>12</v>
      </c>
      <c r="E55" s="6" t="s">
        <v>11</v>
      </c>
      <c r="F55" s="5">
        <v>18.149999999999999</v>
      </c>
      <c r="G55" s="5">
        <v>15.17</v>
      </c>
      <c r="H55">
        <f t="shared" si="4"/>
        <v>15.396644999999998</v>
      </c>
      <c r="I55" s="1">
        <f t="shared" si="5"/>
        <v>17.903075581395345</v>
      </c>
      <c r="J55" s="1">
        <f t="shared" si="6"/>
        <v>8208.5601540697662</v>
      </c>
      <c r="K55" s="1">
        <f t="shared" si="7"/>
        <v>146.5814313226744</v>
      </c>
    </row>
    <row r="56" spans="1:11" ht="15" customHeight="1" x14ac:dyDescent="0.25">
      <c r="A56" s="3">
        <v>85</v>
      </c>
      <c r="B56" s="3">
        <v>3</v>
      </c>
      <c r="C56" s="3">
        <v>28</v>
      </c>
      <c r="D56" s="4" t="s">
        <v>12</v>
      </c>
      <c r="E56" s="6" t="s">
        <v>13</v>
      </c>
      <c r="F56" s="5">
        <v>19.690000000000001</v>
      </c>
      <c r="G56" s="5">
        <v>14.82</v>
      </c>
      <c r="H56">
        <f t="shared" si="4"/>
        <v>16.771942000000003</v>
      </c>
      <c r="I56" s="1">
        <f t="shared" si="5"/>
        <v>19.502258139534888</v>
      </c>
      <c r="J56" s="1">
        <f t="shared" si="6"/>
        <v>8941.7853569767467</v>
      </c>
      <c r="K56" s="1">
        <f t="shared" si="7"/>
        <v>159.67473851744191</v>
      </c>
    </row>
    <row r="57" spans="1:11" ht="15" customHeight="1" x14ac:dyDescent="0.25">
      <c r="A57" s="3">
        <v>24</v>
      </c>
      <c r="B57" s="3">
        <v>3</v>
      </c>
      <c r="C57" s="3">
        <v>33</v>
      </c>
      <c r="D57" s="6" t="s">
        <v>34</v>
      </c>
      <c r="E57" s="6" t="s">
        <v>15</v>
      </c>
      <c r="F57" s="5">
        <v>12.37</v>
      </c>
      <c r="G57" s="5">
        <v>14.69</v>
      </c>
      <c r="H57">
        <f t="shared" si="4"/>
        <v>10.552846999999998</v>
      </c>
      <c r="I57" s="1">
        <f t="shared" si="5"/>
        <v>12.270752325581393</v>
      </c>
      <c r="J57" s="1">
        <f t="shared" si="6"/>
        <v>5626.1399412790688</v>
      </c>
      <c r="K57" s="1">
        <f t="shared" si="7"/>
        <v>100.46678466569766</v>
      </c>
    </row>
    <row r="58" spans="1:11" ht="15" customHeight="1" x14ac:dyDescent="0.25">
      <c r="A58" s="3">
        <v>56</v>
      </c>
      <c r="B58" s="3">
        <v>3</v>
      </c>
      <c r="C58" s="3">
        <v>34</v>
      </c>
      <c r="D58" s="6" t="s">
        <v>34</v>
      </c>
      <c r="E58" s="6" t="s">
        <v>16</v>
      </c>
      <c r="F58" s="5">
        <v>15.66</v>
      </c>
      <c r="G58" s="5">
        <v>14.94</v>
      </c>
      <c r="H58">
        <f t="shared" si="4"/>
        <v>13.320396000000001</v>
      </c>
      <c r="I58" s="1">
        <f t="shared" si="5"/>
        <v>15.488832558139535</v>
      </c>
      <c r="J58" s="1">
        <f t="shared" si="6"/>
        <v>7101.6297279069768</v>
      </c>
      <c r="K58" s="1">
        <f t="shared" si="7"/>
        <v>126.81481656976744</v>
      </c>
    </row>
    <row r="59" spans="1:11" ht="15" customHeight="1" x14ac:dyDescent="0.25">
      <c r="A59" s="3">
        <v>74</v>
      </c>
      <c r="B59" s="3">
        <v>3</v>
      </c>
      <c r="C59" s="3">
        <v>35</v>
      </c>
      <c r="D59" s="6" t="s">
        <v>34</v>
      </c>
      <c r="E59" s="6" t="s">
        <v>17</v>
      </c>
      <c r="F59" s="5">
        <v>11.87</v>
      </c>
      <c r="G59" s="5">
        <v>14.72</v>
      </c>
      <c r="H59">
        <f t="shared" si="4"/>
        <v>10.122736</v>
      </c>
      <c r="I59" s="1">
        <f t="shared" si="5"/>
        <v>11.770623255813954</v>
      </c>
      <c r="J59" s="1">
        <f t="shared" si="6"/>
        <v>5396.8307627906979</v>
      </c>
      <c r="K59" s="1">
        <f t="shared" si="7"/>
        <v>96.371977906976753</v>
      </c>
    </row>
    <row r="60" spans="1:11" ht="15" customHeight="1" x14ac:dyDescent="0.25">
      <c r="A60" s="3">
        <v>76</v>
      </c>
      <c r="B60" s="3">
        <v>3</v>
      </c>
      <c r="C60" s="3">
        <v>36</v>
      </c>
      <c r="D60" s="6" t="s">
        <v>34</v>
      </c>
      <c r="E60" s="6" t="s">
        <v>18</v>
      </c>
      <c r="F60" s="5">
        <v>12.8</v>
      </c>
      <c r="G60" s="5">
        <v>14.47</v>
      </c>
      <c r="H60">
        <f t="shared" si="4"/>
        <v>10.947840000000001</v>
      </c>
      <c r="I60" s="1">
        <f t="shared" si="5"/>
        <v>12.730046511627908</v>
      </c>
      <c r="J60" s="1">
        <f t="shared" si="6"/>
        <v>5836.7263255813959</v>
      </c>
      <c r="K60" s="1">
        <f t="shared" si="7"/>
        <v>104.22725581395351</v>
      </c>
    </row>
    <row r="61" spans="1:11" ht="15" customHeight="1" x14ac:dyDescent="0.25">
      <c r="A61" s="3">
        <v>42</v>
      </c>
      <c r="B61" s="3">
        <v>3</v>
      </c>
      <c r="C61" s="3">
        <v>46</v>
      </c>
      <c r="D61" s="6" t="s">
        <v>8</v>
      </c>
      <c r="E61" s="6" t="s">
        <v>7</v>
      </c>
      <c r="F61" s="5">
        <v>14.51</v>
      </c>
      <c r="G61" s="5">
        <v>10.51</v>
      </c>
      <c r="H61">
        <f t="shared" si="4"/>
        <v>12.984998999999998</v>
      </c>
      <c r="I61" s="1">
        <f t="shared" si="5"/>
        <v>15.098836046511627</v>
      </c>
      <c r="J61" s="1">
        <f t="shared" si="6"/>
        <v>6922.8163273255814</v>
      </c>
      <c r="K61" s="1">
        <f t="shared" si="7"/>
        <v>123.62172013081396</v>
      </c>
    </row>
    <row r="62" spans="1:11" ht="15" customHeight="1" x14ac:dyDescent="0.25">
      <c r="A62" s="3">
        <v>54</v>
      </c>
      <c r="B62" s="3">
        <v>3</v>
      </c>
      <c r="C62" s="3">
        <v>47</v>
      </c>
      <c r="D62" s="6" t="s">
        <v>8</v>
      </c>
      <c r="E62" s="6" t="s">
        <v>9</v>
      </c>
      <c r="F62" s="5">
        <v>16.98</v>
      </c>
      <c r="G62" s="5">
        <v>7.1</v>
      </c>
      <c r="H62">
        <f t="shared" si="4"/>
        <v>15.774420000000001</v>
      </c>
      <c r="I62" s="1">
        <f t="shared" si="5"/>
        <v>18.342348837209304</v>
      </c>
      <c r="J62" s="1">
        <f t="shared" si="6"/>
        <v>8409.9669418604662</v>
      </c>
      <c r="K62" s="1">
        <f t="shared" si="7"/>
        <v>150.1779811046512</v>
      </c>
    </row>
    <row r="63" spans="1:11" ht="15" customHeight="1" x14ac:dyDescent="0.25">
      <c r="A63" s="3">
        <v>12</v>
      </c>
      <c r="B63" s="3">
        <v>3</v>
      </c>
      <c r="C63" s="3">
        <v>48</v>
      </c>
      <c r="D63" s="6" t="s">
        <v>8</v>
      </c>
      <c r="E63" s="6" t="s">
        <v>10</v>
      </c>
      <c r="F63" s="5">
        <v>17.18</v>
      </c>
      <c r="G63" s="5">
        <v>14.63</v>
      </c>
      <c r="H63">
        <f t="shared" si="4"/>
        <v>14.666566</v>
      </c>
      <c r="I63" s="1">
        <f t="shared" si="5"/>
        <v>17.054146511627906</v>
      </c>
      <c r="J63" s="1">
        <f t="shared" si="6"/>
        <v>7819.3261755813946</v>
      </c>
      <c r="K63" s="1">
        <f t="shared" si="7"/>
        <v>139.63082456395347</v>
      </c>
    </row>
    <row r="64" spans="1:11" ht="15" customHeight="1" x14ac:dyDescent="0.25">
      <c r="A64" s="3">
        <v>23</v>
      </c>
      <c r="B64" s="3">
        <v>3</v>
      </c>
      <c r="C64" s="3">
        <v>49</v>
      </c>
      <c r="D64" s="6" t="s">
        <v>20</v>
      </c>
      <c r="E64" s="6" t="s">
        <v>19</v>
      </c>
      <c r="F64" s="5">
        <v>15.53</v>
      </c>
      <c r="G64" s="5">
        <v>14.59</v>
      </c>
      <c r="H64">
        <f t="shared" si="4"/>
        <v>13.264173</v>
      </c>
      <c r="I64" s="1">
        <f t="shared" si="5"/>
        <v>15.423456976744186</v>
      </c>
      <c r="J64" s="1">
        <f t="shared" si="6"/>
        <v>7071.6550238372092</v>
      </c>
      <c r="K64" s="1">
        <f t="shared" si="7"/>
        <v>126.27955399709302</v>
      </c>
    </row>
    <row r="65" spans="1:11" ht="15" customHeight="1" x14ac:dyDescent="0.25">
      <c r="A65" s="3">
        <v>86</v>
      </c>
      <c r="B65" s="3">
        <v>3</v>
      </c>
      <c r="C65" s="3">
        <v>52</v>
      </c>
      <c r="D65" s="6" t="s">
        <v>20</v>
      </c>
      <c r="E65" s="6" t="s">
        <v>22</v>
      </c>
      <c r="F65" s="5">
        <v>18.98</v>
      </c>
      <c r="G65" s="5">
        <v>15.04</v>
      </c>
      <c r="H65">
        <f t="shared" si="4"/>
        <v>16.125408000000004</v>
      </c>
      <c r="I65" s="1">
        <f t="shared" si="5"/>
        <v>18.750474418604657</v>
      </c>
      <c r="J65" s="1">
        <f t="shared" si="6"/>
        <v>8597.092520930235</v>
      </c>
      <c r="K65" s="1">
        <f t="shared" si="7"/>
        <v>153.51950930232562</v>
      </c>
    </row>
    <row r="66" spans="1:11" ht="15" customHeight="1" x14ac:dyDescent="0.25">
      <c r="A66" s="3">
        <v>43</v>
      </c>
      <c r="B66" s="3">
        <v>3</v>
      </c>
      <c r="C66" s="3">
        <v>53</v>
      </c>
      <c r="D66" s="6" t="s">
        <v>20</v>
      </c>
      <c r="E66" s="6" t="s">
        <v>36</v>
      </c>
      <c r="F66" s="5">
        <v>17.62</v>
      </c>
      <c r="G66" s="5">
        <v>15.18</v>
      </c>
      <c r="H66">
        <f t="shared" si="4"/>
        <v>14.945284000000001</v>
      </c>
      <c r="I66" s="1">
        <f t="shared" si="5"/>
        <v>17.378237209302327</v>
      </c>
      <c r="J66" s="1">
        <f t="shared" si="6"/>
        <v>7967.9217604651167</v>
      </c>
      <c r="K66" s="1">
        <f t="shared" si="7"/>
        <v>142.28431715116281</v>
      </c>
    </row>
    <row r="67" spans="1:11" ht="15" customHeight="1" x14ac:dyDescent="0.25">
      <c r="A67" s="3">
        <v>11</v>
      </c>
      <c r="B67" s="3">
        <v>3</v>
      </c>
      <c r="C67" s="3">
        <v>54</v>
      </c>
      <c r="D67" s="6" t="s">
        <v>20</v>
      </c>
      <c r="E67" s="6" t="s">
        <v>21</v>
      </c>
      <c r="F67" s="5">
        <v>17.3</v>
      </c>
      <c r="G67" s="5">
        <v>14.85</v>
      </c>
      <c r="H67">
        <f t="shared" si="4"/>
        <v>14.730950000000002</v>
      </c>
      <c r="I67" s="1">
        <f t="shared" si="5"/>
        <v>17.12901162790698</v>
      </c>
      <c r="J67" s="1">
        <f t="shared" si="6"/>
        <v>7853.6518313953502</v>
      </c>
      <c r="K67" s="1">
        <f t="shared" si="7"/>
        <v>140.24378270348839</v>
      </c>
    </row>
    <row r="68" spans="1:11" ht="15" customHeight="1" x14ac:dyDescent="0.25">
      <c r="A68" s="3">
        <v>88</v>
      </c>
      <c r="B68" s="3">
        <v>3</v>
      </c>
      <c r="C68" s="3">
        <v>55</v>
      </c>
      <c r="D68" s="6" t="s">
        <v>20</v>
      </c>
      <c r="E68" s="6" t="s">
        <v>23</v>
      </c>
      <c r="F68" s="5">
        <v>14.8</v>
      </c>
      <c r="G68" s="5">
        <v>14.79</v>
      </c>
      <c r="H68">
        <f t="shared" si="4"/>
        <v>12.611080000000001</v>
      </c>
      <c r="I68" s="1">
        <f t="shared" si="5"/>
        <v>14.664046511627909</v>
      </c>
      <c r="J68" s="1">
        <f t="shared" si="6"/>
        <v>6723.4653255813964</v>
      </c>
      <c r="K68" s="1">
        <f t="shared" si="7"/>
        <v>120.06188081395351</v>
      </c>
    </row>
    <row r="69" spans="1:11" ht="15" customHeight="1" x14ac:dyDescent="0.25">
      <c r="A69" s="3">
        <v>41</v>
      </c>
      <c r="B69" s="3">
        <v>3</v>
      </c>
      <c r="C69" s="3">
        <v>56</v>
      </c>
      <c r="D69" s="6" t="s">
        <v>20</v>
      </c>
      <c r="E69" s="6" t="s">
        <v>24</v>
      </c>
      <c r="F69" s="5">
        <v>14.51</v>
      </c>
      <c r="G69" s="5">
        <v>15.54</v>
      </c>
      <c r="H69">
        <f t="shared" ref="H69:H100" si="8">((100-G69)/100)*F69</f>
        <v>12.255146000000002</v>
      </c>
      <c r="I69" s="1">
        <f t="shared" ref="I69:I100" si="9">H69/0.86</f>
        <v>14.250169767441863</v>
      </c>
      <c r="J69" s="1">
        <f t="shared" ref="J69:J100" si="10">I69*458.5</f>
        <v>6533.7028383720944</v>
      </c>
      <c r="K69" s="1">
        <f t="shared" ref="K69:K100" si="11">J69/56</f>
        <v>116.67326497093026</v>
      </c>
    </row>
    <row r="70" spans="1:11" ht="15" customHeight="1" x14ac:dyDescent="0.25">
      <c r="A70" s="3">
        <v>9</v>
      </c>
      <c r="B70" s="3">
        <v>3</v>
      </c>
      <c r="C70" s="3">
        <v>57</v>
      </c>
      <c r="D70" s="6" t="s">
        <v>20</v>
      </c>
      <c r="E70" s="6" t="s">
        <v>25</v>
      </c>
      <c r="F70" s="5">
        <v>12.17</v>
      </c>
      <c r="G70" s="5">
        <v>14.8</v>
      </c>
      <c r="H70">
        <f t="shared" si="8"/>
        <v>10.368840000000001</v>
      </c>
      <c r="I70" s="1">
        <f t="shared" si="9"/>
        <v>12.056790697674419</v>
      </c>
      <c r="J70" s="1">
        <f t="shared" si="10"/>
        <v>5528.0385348837208</v>
      </c>
      <c r="K70" s="1">
        <f t="shared" si="11"/>
        <v>98.7149738372093</v>
      </c>
    </row>
    <row r="71" spans="1:11" ht="15" customHeight="1" x14ac:dyDescent="0.25">
      <c r="A71" s="3">
        <v>21</v>
      </c>
      <c r="B71" s="3">
        <v>3</v>
      </c>
      <c r="C71" s="3">
        <v>58</v>
      </c>
      <c r="D71" s="6" t="s">
        <v>20</v>
      </c>
      <c r="E71" s="6" t="s">
        <v>26</v>
      </c>
      <c r="F71" s="5">
        <v>18.36</v>
      </c>
      <c r="G71" s="5">
        <v>14.91</v>
      </c>
      <c r="H71">
        <f t="shared" si="8"/>
        <v>15.622523999999999</v>
      </c>
      <c r="I71" s="1">
        <f t="shared" si="9"/>
        <v>18.165725581395346</v>
      </c>
      <c r="J71" s="1">
        <f t="shared" si="10"/>
        <v>8328.9851790697667</v>
      </c>
      <c r="K71" s="1">
        <f t="shared" si="11"/>
        <v>148.7318781976744</v>
      </c>
    </row>
    <row r="72" spans="1:11" ht="15" customHeight="1" x14ac:dyDescent="0.25">
      <c r="A72" s="3">
        <v>73</v>
      </c>
      <c r="B72" s="3">
        <v>3</v>
      </c>
      <c r="C72" s="3">
        <v>59</v>
      </c>
      <c r="D72" s="6" t="s">
        <v>20</v>
      </c>
      <c r="E72" s="6" t="s">
        <v>27</v>
      </c>
      <c r="F72" s="5">
        <v>11.03</v>
      </c>
      <c r="G72" s="5">
        <v>14.56</v>
      </c>
      <c r="H72">
        <f t="shared" si="8"/>
        <v>9.4240319999999986</v>
      </c>
      <c r="I72" s="1">
        <f t="shared" si="9"/>
        <v>10.958176744186044</v>
      </c>
      <c r="J72" s="1">
        <f t="shared" si="10"/>
        <v>5024.3240372093014</v>
      </c>
      <c r="K72" s="1">
        <f t="shared" si="11"/>
        <v>89.720072093023234</v>
      </c>
    </row>
    <row r="73" spans="1:11" ht="15" customHeight="1" x14ac:dyDescent="0.25">
      <c r="A73" s="3">
        <v>10</v>
      </c>
      <c r="B73" s="3">
        <v>3</v>
      </c>
      <c r="C73" s="3">
        <v>60</v>
      </c>
      <c r="D73" s="6" t="s">
        <v>20</v>
      </c>
      <c r="E73" s="6" t="s">
        <v>28</v>
      </c>
      <c r="F73" s="5">
        <v>11.14</v>
      </c>
      <c r="G73" s="5">
        <v>15.01</v>
      </c>
      <c r="H73">
        <f t="shared" si="8"/>
        <v>9.467886</v>
      </c>
      <c r="I73" s="1">
        <f t="shared" si="9"/>
        <v>11.009169767441861</v>
      </c>
      <c r="J73" s="1">
        <f t="shared" si="10"/>
        <v>5047.7043383720929</v>
      </c>
      <c r="K73" s="1">
        <f t="shared" si="11"/>
        <v>90.137577470930225</v>
      </c>
    </row>
    <row r="74" spans="1:11" ht="15" customHeight="1" x14ac:dyDescent="0.25">
      <c r="A74" s="3">
        <v>22</v>
      </c>
      <c r="B74" s="3">
        <v>3</v>
      </c>
      <c r="C74" s="3">
        <v>61</v>
      </c>
      <c r="D74" s="6" t="s">
        <v>20</v>
      </c>
      <c r="E74" s="6" t="s">
        <v>37</v>
      </c>
      <c r="F74" s="5">
        <v>18.75</v>
      </c>
      <c r="G74" s="5">
        <v>14.47</v>
      </c>
      <c r="H74">
        <f t="shared" si="8"/>
        <v>16.036875000000002</v>
      </c>
      <c r="I74" s="1">
        <f t="shared" si="9"/>
        <v>18.647529069767444</v>
      </c>
      <c r="J74" s="1">
        <f t="shared" si="10"/>
        <v>8549.8920784883721</v>
      </c>
      <c r="K74" s="1">
        <f t="shared" si="11"/>
        <v>152.67664425872093</v>
      </c>
    </row>
    <row r="75" spans="1:11" ht="15" customHeight="1" x14ac:dyDescent="0.25">
      <c r="A75" s="3">
        <v>53</v>
      </c>
      <c r="B75" s="3">
        <v>3</v>
      </c>
      <c r="C75" s="3">
        <v>62</v>
      </c>
      <c r="D75" s="6" t="s">
        <v>30</v>
      </c>
      <c r="E75" s="6" t="s">
        <v>29</v>
      </c>
      <c r="F75" s="5">
        <v>15.48</v>
      </c>
      <c r="G75" s="5">
        <v>15.01</v>
      </c>
      <c r="H75">
        <f t="shared" si="8"/>
        <v>13.156452</v>
      </c>
      <c r="I75" s="1">
        <f t="shared" si="9"/>
        <v>15.2982</v>
      </c>
      <c r="J75" s="1">
        <f t="shared" si="10"/>
        <v>7014.2246999999998</v>
      </c>
      <c r="K75" s="1">
        <f t="shared" si="11"/>
        <v>125.2540125</v>
      </c>
    </row>
    <row r="76" spans="1:11" ht="15" customHeight="1" x14ac:dyDescent="0.25">
      <c r="A76" s="3">
        <v>75</v>
      </c>
      <c r="B76" s="3">
        <v>3</v>
      </c>
      <c r="C76" s="3">
        <v>63</v>
      </c>
      <c r="D76" s="6" t="s">
        <v>30</v>
      </c>
      <c r="E76" s="6" t="s">
        <v>31</v>
      </c>
      <c r="F76" s="5">
        <v>12.16</v>
      </c>
      <c r="G76" s="5">
        <v>14.68</v>
      </c>
      <c r="H76">
        <f t="shared" si="8"/>
        <v>10.374912</v>
      </c>
      <c r="I76" s="1">
        <f t="shared" si="9"/>
        <v>12.063851162790698</v>
      </c>
      <c r="J76" s="1">
        <f t="shared" si="10"/>
        <v>5531.2757581395354</v>
      </c>
      <c r="K76" s="1">
        <f t="shared" si="11"/>
        <v>98.772781395348844</v>
      </c>
    </row>
    <row r="77" spans="1:11" ht="15" customHeight="1" x14ac:dyDescent="0.25">
      <c r="A77" s="3">
        <v>83</v>
      </c>
      <c r="B77" s="3">
        <v>4</v>
      </c>
      <c r="C77" s="3">
        <v>7</v>
      </c>
      <c r="D77" s="6" t="s">
        <v>30</v>
      </c>
      <c r="E77" s="6" t="s">
        <v>35</v>
      </c>
      <c r="F77" s="5">
        <v>19.3</v>
      </c>
      <c r="G77" s="5">
        <v>14.84</v>
      </c>
      <c r="H77">
        <f t="shared" si="8"/>
        <v>16.435879999999997</v>
      </c>
      <c r="I77" s="1">
        <f t="shared" si="9"/>
        <v>19.111488372093021</v>
      </c>
      <c r="J77" s="1">
        <f t="shared" si="10"/>
        <v>8762.6174186046501</v>
      </c>
      <c r="K77" s="1">
        <f t="shared" si="11"/>
        <v>156.47531104651162</v>
      </c>
    </row>
    <row r="78" spans="1:11" ht="15" customHeight="1" x14ac:dyDescent="0.25">
      <c r="A78" s="3">
        <v>80</v>
      </c>
      <c r="B78" s="3">
        <v>4</v>
      </c>
      <c r="C78" s="3">
        <v>26</v>
      </c>
      <c r="D78" s="4" t="s">
        <v>12</v>
      </c>
      <c r="E78" s="6" t="s">
        <v>14</v>
      </c>
      <c r="F78" s="5">
        <v>18.579999999999998</v>
      </c>
      <c r="G78" s="5">
        <v>14.85</v>
      </c>
      <c r="H78">
        <f t="shared" si="8"/>
        <v>15.820869999999999</v>
      </c>
      <c r="I78" s="1">
        <f t="shared" si="9"/>
        <v>18.396360465116278</v>
      </c>
      <c r="J78" s="1">
        <f t="shared" si="10"/>
        <v>8434.731273255813</v>
      </c>
      <c r="K78" s="1">
        <f t="shared" si="11"/>
        <v>150.62020130813951</v>
      </c>
    </row>
    <row r="79" spans="1:11" ht="15" customHeight="1" x14ac:dyDescent="0.25">
      <c r="A79" s="3">
        <v>14</v>
      </c>
      <c r="B79" s="3">
        <v>4</v>
      </c>
      <c r="C79" s="3">
        <v>27</v>
      </c>
      <c r="D79" s="4" t="s">
        <v>12</v>
      </c>
      <c r="E79" s="6" t="s">
        <v>11</v>
      </c>
      <c r="F79" s="5">
        <v>18.829999999999998</v>
      </c>
      <c r="G79" s="5">
        <v>15.09</v>
      </c>
      <c r="H79">
        <f t="shared" si="8"/>
        <v>15.988552999999998</v>
      </c>
      <c r="I79" s="1">
        <f t="shared" si="9"/>
        <v>18.591340697674415</v>
      </c>
      <c r="J79" s="1">
        <f t="shared" si="10"/>
        <v>8524.1297098837185</v>
      </c>
      <c r="K79" s="1">
        <f t="shared" si="11"/>
        <v>152.21660196220927</v>
      </c>
    </row>
    <row r="80" spans="1:11" ht="15" customHeight="1" x14ac:dyDescent="0.25">
      <c r="A80" s="3">
        <v>52</v>
      </c>
      <c r="B80" s="3">
        <v>4</v>
      </c>
      <c r="C80" s="3">
        <v>28</v>
      </c>
      <c r="D80" s="4" t="s">
        <v>12</v>
      </c>
      <c r="E80" s="6" t="s">
        <v>13</v>
      </c>
      <c r="F80" s="5">
        <v>17.43</v>
      </c>
      <c r="G80" s="5">
        <v>14.2</v>
      </c>
      <c r="H80">
        <f t="shared" si="8"/>
        <v>14.954939999999999</v>
      </c>
      <c r="I80" s="1">
        <f t="shared" si="9"/>
        <v>17.389465116279069</v>
      </c>
      <c r="J80" s="1">
        <f t="shared" si="10"/>
        <v>7973.0697558139536</v>
      </c>
      <c r="K80" s="1">
        <f t="shared" si="11"/>
        <v>142.37624563953489</v>
      </c>
    </row>
    <row r="81" spans="1:11" ht="15" customHeight="1" x14ac:dyDescent="0.25">
      <c r="A81" s="3">
        <v>45</v>
      </c>
      <c r="B81" s="3">
        <v>4</v>
      </c>
      <c r="C81" s="3">
        <v>33</v>
      </c>
      <c r="D81" s="6" t="s">
        <v>34</v>
      </c>
      <c r="E81" s="6" t="s">
        <v>15</v>
      </c>
      <c r="F81" s="5">
        <v>17.93</v>
      </c>
      <c r="G81" s="5">
        <v>13.95</v>
      </c>
      <c r="H81">
        <f t="shared" si="8"/>
        <v>15.428764999999999</v>
      </c>
      <c r="I81" s="1">
        <f t="shared" si="9"/>
        <v>17.94042441860465</v>
      </c>
      <c r="J81" s="1">
        <f t="shared" si="10"/>
        <v>8225.6845959302318</v>
      </c>
      <c r="K81" s="1">
        <f t="shared" si="11"/>
        <v>146.88722492732558</v>
      </c>
    </row>
    <row r="82" spans="1:11" ht="15" customHeight="1" x14ac:dyDescent="0.25">
      <c r="A82" s="3">
        <v>84</v>
      </c>
      <c r="B82" s="3">
        <v>4</v>
      </c>
      <c r="C82" s="3">
        <v>34</v>
      </c>
      <c r="D82" s="6" t="s">
        <v>34</v>
      </c>
      <c r="E82" s="6" t="s">
        <v>16</v>
      </c>
      <c r="F82" s="5">
        <v>19.7</v>
      </c>
      <c r="G82" s="5">
        <v>14.86</v>
      </c>
      <c r="H82">
        <f t="shared" si="8"/>
        <v>16.772580000000001</v>
      </c>
      <c r="I82" s="1">
        <f t="shared" si="9"/>
        <v>19.503000000000004</v>
      </c>
      <c r="J82" s="1">
        <f t="shared" si="10"/>
        <v>8942.1255000000019</v>
      </c>
      <c r="K82" s="1">
        <f t="shared" si="11"/>
        <v>159.68081250000003</v>
      </c>
    </row>
    <row r="83" spans="1:11" ht="15" customHeight="1" x14ac:dyDescent="0.25">
      <c r="A83" s="3">
        <v>20</v>
      </c>
      <c r="B83" s="3">
        <v>4</v>
      </c>
      <c r="C83" s="3">
        <v>35</v>
      </c>
      <c r="D83" s="6" t="s">
        <v>34</v>
      </c>
      <c r="E83" s="6" t="s">
        <v>17</v>
      </c>
      <c r="F83" s="5">
        <v>18.82</v>
      </c>
      <c r="G83" s="5">
        <v>14.32</v>
      </c>
      <c r="H83">
        <f t="shared" si="8"/>
        <v>16.124976000000004</v>
      </c>
      <c r="I83" s="1">
        <f t="shared" si="9"/>
        <v>18.74997209302326</v>
      </c>
      <c r="J83" s="1">
        <f t="shared" si="10"/>
        <v>8596.8622046511646</v>
      </c>
      <c r="K83" s="1">
        <f t="shared" si="11"/>
        <v>153.51539651162793</v>
      </c>
    </row>
    <row r="84" spans="1:11" ht="15" customHeight="1" x14ac:dyDescent="0.25">
      <c r="A84" s="3">
        <v>17</v>
      </c>
      <c r="B84" s="3">
        <v>4</v>
      </c>
      <c r="C84" s="3">
        <v>36</v>
      </c>
      <c r="D84" s="6" t="s">
        <v>34</v>
      </c>
      <c r="E84" s="6" t="s">
        <v>18</v>
      </c>
      <c r="F84" s="5">
        <v>16.850000000000001</v>
      </c>
      <c r="G84" s="5">
        <v>15.02</v>
      </c>
      <c r="H84">
        <f t="shared" si="8"/>
        <v>14.319130000000001</v>
      </c>
      <c r="I84" s="1">
        <f t="shared" si="9"/>
        <v>16.650151162790699</v>
      </c>
      <c r="J84" s="1">
        <f t="shared" si="10"/>
        <v>7634.0943081395353</v>
      </c>
      <c r="K84" s="1">
        <f t="shared" si="11"/>
        <v>136.32311264534886</v>
      </c>
    </row>
    <row r="85" spans="1:11" ht="15" customHeight="1" x14ac:dyDescent="0.25">
      <c r="A85" s="3">
        <v>78</v>
      </c>
      <c r="B85" s="3">
        <v>4</v>
      </c>
      <c r="C85" s="3">
        <v>46</v>
      </c>
      <c r="D85" s="6" t="s">
        <v>8</v>
      </c>
      <c r="E85" s="6" t="s">
        <v>7</v>
      </c>
      <c r="F85" s="5">
        <v>18.350000000000001</v>
      </c>
      <c r="G85" s="5">
        <v>14.83</v>
      </c>
      <c r="H85">
        <f t="shared" si="8"/>
        <v>15.628695000000002</v>
      </c>
      <c r="I85" s="1">
        <f t="shared" si="9"/>
        <v>18.172901162790701</v>
      </c>
      <c r="J85" s="1">
        <f t="shared" si="10"/>
        <v>8332.2751831395362</v>
      </c>
      <c r="K85" s="1">
        <f t="shared" si="11"/>
        <v>148.79062827034886</v>
      </c>
    </row>
    <row r="86" spans="1:11" ht="15" customHeight="1" x14ac:dyDescent="0.25">
      <c r="A86" s="3">
        <v>81</v>
      </c>
      <c r="B86" s="3">
        <v>4</v>
      </c>
      <c r="C86" s="3">
        <v>47</v>
      </c>
      <c r="D86" s="6" t="s">
        <v>8</v>
      </c>
      <c r="E86" s="6" t="s">
        <v>9</v>
      </c>
      <c r="F86" s="5">
        <v>17.62</v>
      </c>
      <c r="G86" s="5">
        <v>17.170000000000002</v>
      </c>
      <c r="H86">
        <f t="shared" si="8"/>
        <v>14.594646000000001</v>
      </c>
      <c r="I86" s="1">
        <f t="shared" si="9"/>
        <v>16.970518604651165</v>
      </c>
      <c r="J86" s="1">
        <f t="shared" si="10"/>
        <v>7780.982780232559</v>
      </c>
      <c r="K86" s="1">
        <f t="shared" si="11"/>
        <v>138.9461210755814</v>
      </c>
    </row>
    <row r="87" spans="1:11" ht="15" customHeight="1" x14ac:dyDescent="0.25">
      <c r="A87" s="3">
        <v>47</v>
      </c>
      <c r="B87" s="3">
        <v>4</v>
      </c>
      <c r="C87" s="3">
        <v>48</v>
      </c>
      <c r="D87" s="6" t="s">
        <v>8</v>
      </c>
      <c r="E87" s="6" t="s">
        <v>10</v>
      </c>
      <c r="F87" s="5">
        <v>17.3</v>
      </c>
      <c r="G87" s="5">
        <v>15.22</v>
      </c>
      <c r="H87">
        <f t="shared" si="8"/>
        <v>14.66694</v>
      </c>
      <c r="I87" s="1">
        <f t="shared" si="9"/>
        <v>17.054581395348837</v>
      </c>
      <c r="J87" s="1">
        <f t="shared" si="10"/>
        <v>7819.525569767442</v>
      </c>
      <c r="K87" s="1">
        <f t="shared" si="11"/>
        <v>139.63438517441861</v>
      </c>
    </row>
    <row r="88" spans="1:11" ht="15" customHeight="1" x14ac:dyDescent="0.25">
      <c r="A88" s="3">
        <v>50</v>
      </c>
      <c r="B88" s="3">
        <v>4</v>
      </c>
      <c r="C88" s="3">
        <v>49</v>
      </c>
      <c r="D88" s="6" t="s">
        <v>20</v>
      </c>
      <c r="E88" s="6" t="s">
        <v>19</v>
      </c>
      <c r="F88" s="5">
        <v>16.54</v>
      </c>
      <c r="G88" s="5">
        <v>15.78</v>
      </c>
      <c r="H88">
        <f t="shared" si="8"/>
        <v>13.929987999999998</v>
      </c>
      <c r="I88" s="1">
        <f t="shared" si="9"/>
        <v>16.197660465116279</v>
      </c>
      <c r="J88" s="1">
        <f t="shared" si="10"/>
        <v>7426.6273232558142</v>
      </c>
      <c r="K88" s="1">
        <f t="shared" si="11"/>
        <v>132.61834505813954</v>
      </c>
    </row>
    <row r="89" spans="1:11" ht="15" customHeight="1" x14ac:dyDescent="0.25">
      <c r="A89" s="3">
        <v>19</v>
      </c>
      <c r="B89" s="3">
        <v>4</v>
      </c>
      <c r="C89" s="3">
        <v>52</v>
      </c>
      <c r="D89" s="6" t="s">
        <v>20</v>
      </c>
      <c r="E89" s="6" t="s">
        <v>22</v>
      </c>
      <c r="F89" s="5">
        <v>15.67</v>
      </c>
      <c r="G89" s="5">
        <v>14.94</v>
      </c>
      <c r="H89">
        <f t="shared" si="8"/>
        <v>13.328902000000001</v>
      </c>
      <c r="I89" s="1">
        <f t="shared" si="9"/>
        <v>15.498723255813955</v>
      </c>
      <c r="J89" s="1">
        <f t="shared" si="10"/>
        <v>7106.1646127906979</v>
      </c>
      <c r="K89" s="1">
        <f t="shared" si="11"/>
        <v>126.89579665697674</v>
      </c>
    </row>
    <row r="90" spans="1:11" ht="15" customHeight="1" x14ac:dyDescent="0.25">
      <c r="A90" s="3">
        <v>51</v>
      </c>
      <c r="B90" s="3">
        <v>4</v>
      </c>
      <c r="C90" s="3">
        <v>53</v>
      </c>
      <c r="D90" s="6" t="s">
        <v>20</v>
      </c>
      <c r="E90" s="6" t="s">
        <v>36</v>
      </c>
      <c r="F90" s="5">
        <v>13.92</v>
      </c>
      <c r="G90" s="5">
        <v>14.5</v>
      </c>
      <c r="H90">
        <f t="shared" si="8"/>
        <v>11.9016</v>
      </c>
      <c r="I90" s="1">
        <f t="shared" si="9"/>
        <v>13.839069767441861</v>
      </c>
      <c r="J90" s="1">
        <f t="shared" si="10"/>
        <v>6345.2134883720937</v>
      </c>
      <c r="K90" s="1">
        <f t="shared" si="11"/>
        <v>113.30738372093025</v>
      </c>
    </row>
    <row r="91" spans="1:11" ht="15" customHeight="1" x14ac:dyDescent="0.25">
      <c r="A91" s="3">
        <v>77</v>
      </c>
      <c r="B91" s="3">
        <v>4</v>
      </c>
      <c r="C91" s="3">
        <v>54</v>
      </c>
      <c r="D91" s="6" t="s">
        <v>20</v>
      </c>
      <c r="E91" s="6" t="s">
        <v>21</v>
      </c>
      <c r="F91" s="5">
        <v>14.96</v>
      </c>
      <c r="G91" s="5">
        <v>14.59</v>
      </c>
      <c r="H91">
        <f t="shared" si="8"/>
        <v>12.777336</v>
      </c>
      <c r="I91" s="1">
        <f t="shared" si="9"/>
        <v>14.857367441860465</v>
      </c>
      <c r="J91" s="1">
        <f t="shared" si="10"/>
        <v>6812.1029720930228</v>
      </c>
      <c r="K91" s="1">
        <f t="shared" si="11"/>
        <v>121.64469593023254</v>
      </c>
    </row>
    <row r="92" spans="1:11" ht="15" customHeight="1" x14ac:dyDescent="0.25">
      <c r="A92" s="3">
        <v>16</v>
      </c>
      <c r="B92" s="3">
        <v>4</v>
      </c>
      <c r="C92" s="3">
        <v>55</v>
      </c>
      <c r="D92" s="6" t="s">
        <v>20</v>
      </c>
      <c r="E92" s="6" t="s">
        <v>23</v>
      </c>
      <c r="F92" s="5">
        <v>15.05</v>
      </c>
      <c r="G92" s="5">
        <v>15.16</v>
      </c>
      <c r="H92">
        <f t="shared" si="8"/>
        <v>12.768420000000001</v>
      </c>
      <c r="I92" s="1">
        <f t="shared" si="9"/>
        <v>14.847000000000001</v>
      </c>
      <c r="J92" s="1">
        <f t="shared" si="10"/>
        <v>6807.3495000000003</v>
      </c>
      <c r="K92" s="1">
        <f t="shared" si="11"/>
        <v>121.55981250000001</v>
      </c>
    </row>
    <row r="93" spans="1:11" ht="15" customHeight="1" x14ac:dyDescent="0.25">
      <c r="A93" s="3">
        <v>49</v>
      </c>
      <c r="B93" s="3">
        <v>4</v>
      </c>
      <c r="C93" s="3">
        <v>56</v>
      </c>
      <c r="D93" s="6" t="s">
        <v>20</v>
      </c>
      <c r="E93" s="6" t="s">
        <v>24</v>
      </c>
      <c r="F93" s="5">
        <v>16.75</v>
      </c>
      <c r="G93" s="5">
        <v>15.2</v>
      </c>
      <c r="H93">
        <f t="shared" si="8"/>
        <v>14.203999999999999</v>
      </c>
      <c r="I93" s="1">
        <f t="shared" si="9"/>
        <v>16.516279069767442</v>
      </c>
      <c r="J93" s="1">
        <f t="shared" si="10"/>
        <v>7572.7139534883727</v>
      </c>
      <c r="K93" s="1">
        <f t="shared" si="11"/>
        <v>135.22703488372093</v>
      </c>
    </row>
    <row r="94" spans="1:11" ht="15" customHeight="1" x14ac:dyDescent="0.25">
      <c r="A94" s="3">
        <v>18</v>
      </c>
      <c r="B94" s="3">
        <v>4</v>
      </c>
      <c r="C94" s="3">
        <v>57</v>
      </c>
      <c r="D94" s="6" t="s">
        <v>20</v>
      </c>
      <c r="E94" s="6" t="s">
        <v>25</v>
      </c>
      <c r="F94" s="5">
        <v>16.920000000000002</v>
      </c>
      <c r="G94" s="5">
        <v>14.32</v>
      </c>
      <c r="H94">
        <f t="shared" si="8"/>
        <v>14.497056000000004</v>
      </c>
      <c r="I94" s="1">
        <f t="shared" si="9"/>
        <v>16.85704186046512</v>
      </c>
      <c r="J94" s="1">
        <f t="shared" si="10"/>
        <v>7728.953693023258</v>
      </c>
      <c r="K94" s="1">
        <f t="shared" si="11"/>
        <v>138.01703023255817</v>
      </c>
    </row>
    <row r="95" spans="1:11" ht="15" customHeight="1" x14ac:dyDescent="0.25">
      <c r="A95" s="3">
        <v>13</v>
      </c>
      <c r="B95" s="3">
        <v>4</v>
      </c>
      <c r="C95" s="3">
        <v>58</v>
      </c>
      <c r="D95" s="6" t="s">
        <v>20</v>
      </c>
      <c r="E95" s="6" t="s">
        <v>26</v>
      </c>
      <c r="F95" s="5">
        <v>19.36</v>
      </c>
      <c r="G95" s="5">
        <v>14.81</v>
      </c>
      <c r="H95">
        <f t="shared" si="8"/>
        <v>16.492784</v>
      </c>
      <c r="I95" s="1">
        <f t="shared" si="9"/>
        <v>19.177655813953489</v>
      </c>
      <c r="J95" s="1">
        <f t="shared" si="10"/>
        <v>8792.955190697674</v>
      </c>
      <c r="K95" s="1">
        <f t="shared" si="11"/>
        <v>157.01705697674419</v>
      </c>
    </row>
    <row r="96" spans="1:11" ht="15" customHeight="1" x14ac:dyDescent="0.25">
      <c r="A96" s="3">
        <v>82</v>
      </c>
      <c r="B96" s="3">
        <v>4</v>
      </c>
      <c r="C96" s="3">
        <v>59</v>
      </c>
      <c r="D96" s="6" t="s">
        <v>20</v>
      </c>
      <c r="E96" s="6" t="s">
        <v>27</v>
      </c>
      <c r="F96" s="5">
        <v>19.010000000000002</v>
      </c>
      <c r="G96" s="5">
        <v>15.05</v>
      </c>
      <c r="H96">
        <f t="shared" si="8"/>
        <v>16.148995000000003</v>
      </c>
      <c r="I96" s="1">
        <f t="shared" si="9"/>
        <v>18.777901162790702</v>
      </c>
      <c r="J96" s="1">
        <f t="shared" si="10"/>
        <v>8609.6676831395362</v>
      </c>
      <c r="K96" s="1">
        <f t="shared" si="11"/>
        <v>153.74406577034887</v>
      </c>
    </row>
    <row r="97" spans="1:11" ht="15" customHeight="1" x14ac:dyDescent="0.25">
      <c r="A97" s="3">
        <v>15</v>
      </c>
      <c r="B97" s="3">
        <v>4</v>
      </c>
      <c r="C97" s="3">
        <v>60</v>
      </c>
      <c r="D97" s="6" t="s">
        <v>20</v>
      </c>
      <c r="E97" s="6" t="s">
        <v>28</v>
      </c>
      <c r="F97" s="5">
        <v>15.12</v>
      </c>
      <c r="G97" s="5">
        <v>14.99</v>
      </c>
      <c r="H97">
        <f t="shared" si="8"/>
        <v>12.853512</v>
      </c>
      <c r="I97" s="1">
        <f t="shared" si="9"/>
        <v>14.945944186046512</v>
      </c>
      <c r="J97" s="1">
        <f t="shared" si="10"/>
        <v>6852.7154093023255</v>
      </c>
      <c r="K97" s="1">
        <f t="shared" si="11"/>
        <v>122.36991802325581</v>
      </c>
    </row>
    <row r="98" spans="1:11" ht="15" customHeight="1" x14ac:dyDescent="0.25">
      <c r="A98" s="3">
        <v>48</v>
      </c>
      <c r="B98" s="3">
        <v>4</v>
      </c>
      <c r="C98" s="3">
        <v>61</v>
      </c>
      <c r="D98" s="6" t="s">
        <v>20</v>
      </c>
      <c r="E98" s="6" t="s">
        <v>37</v>
      </c>
      <c r="F98" s="5">
        <v>18.62</v>
      </c>
      <c r="G98" s="5">
        <v>14.49</v>
      </c>
      <c r="H98">
        <f t="shared" si="8"/>
        <v>15.921962000000002</v>
      </c>
      <c r="I98" s="1">
        <f t="shared" si="9"/>
        <v>18.513909302325583</v>
      </c>
      <c r="J98" s="1">
        <f t="shared" si="10"/>
        <v>8488.6274151162797</v>
      </c>
      <c r="K98" s="1">
        <f t="shared" si="11"/>
        <v>151.5826324127907</v>
      </c>
    </row>
    <row r="99" spans="1:11" ht="15" customHeight="1" x14ac:dyDescent="0.25">
      <c r="A99" s="3">
        <v>46</v>
      </c>
      <c r="B99" s="3">
        <v>4</v>
      </c>
      <c r="C99" s="3">
        <v>62</v>
      </c>
      <c r="D99" s="6" t="s">
        <v>30</v>
      </c>
      <c r="E99" s="6" t="s">
        <v>29</v>
      </c>
      <c r="F99" s="5">
        <v>16.23</v>
      </c>
      <c r="G99" s="5">
        <v>15.07</v>
      </c>
      <c r="H99">
        <f t="shared" si="8"/>
        <v>13.784139000000001</v>
      </c>
      <c r="I99" s="1">
        <f t="shared" si="9"/>
        <v>16.028068604651164</v>
      </c>
      <c r="J99" s="1">
        <f t="shared" si="10"/>
        <v>7348.8694552325587</v>
      </c>
      <c r="K99" s="1">
        <f t="shared" si="11"/>
        <v>131.22981170058139</v>
      </c>
    </row>
    <row r="100" spans="1:11" ht="15" customHeight="1" x14ac:dyDescent="0.25">
      <c r="A100" s="3">
        <v>79</v>
      </c>
      <c r="B100" s="3">
        <v>4</v>
      </c>
      <c r="C100" s="3">
        <v>63</v>
      </c>
      <c r="D100" s="6" t="s">
        <v>30</v>
      </c>
      <c r="E100" s="6" t="s">
        <v>31</v>
      </c>
      <c r="F100" s="5">
        <v>19.350000000000001</v>
      </c>
      <c r="G100" s="5">
        <v>15.07</v>
      </c>
      <c r="H100">
        <f t="shared" si="8"/>
        <v>16.433955000000001</v>
      </c>
      <c r="I100" s="1">
        <f t="shared" si="9"/>
        <v>19.109250000000003</v>
      </c>
      <c r="J100" s="1">
        <f t="shared" si="10"/>
        <v>8761.5911250000008</v>
      </c>
      <c r="K100" s="1">
        <f t="shared" si="11"/>
        <v>156.45698437500002</v>
      </c>
    </row>
  </sheetData>
  <sortState ref="A5:K100">
    <sortCondition ref="B5:B100"/>
    <sortCondition ref="C5:C100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sqref="A1:F1"/>
    </sheetView>
  </sheetViews>
  <sheetFormatPr defaultRowHeight="15" x14ac:dyDescent="0.25"/>
  <cols>
    <col min="1" max="1" width="18.7109375" customWidth="1"/>
    <col min="2" max="2" width="17" customWidth="1"/>
    <col min="3" max="3" width="14.7109375" style="7" customWidth="1"/>
    <col min="4" max="6" width="14.7109375" customWidth="1"/>
  </cols>
  <sheetData>
    <row r="1" spans="1:6" ht="47.25" customHeight="1" x14ac:dyDescent="0.25">
      <c r="A1" s="32"/>
      <c r="B1" s="32"/>
      <c r="C1" s="32"/>
      <c r="D1" s="32"/>
      <c r="E1" s="32"/>
      <c r="F1" s="32"/>
    </row>
    <row r="2" spans="1:6" ht="23.25" customHeight="1" x14ac:dyDescent="0.3">
      <c r="A2" s="29" t="s">
        <v>47</v>
      </c>
      <c r="B2" s="30"/>
      <c r="C2" s="30"/>
      <c r="D2" s="30"/>
      <c r="E2" s="30"/>
      <c r="F2" s="31"/>
    </row>
    <row r="3" spans="1:6" ht="20.25" customHeight="1" x14ac:dyDescent="0.25">
      <c r="A3" s="19" t="s">
        <v>6</v>
      </c>
      <c r="B3" s="20" t="s">
        <v>53</v>
      </c>
      <c r="C3" s="21" t="s">
        <v>48</v>
      </c>
      <c r="D3" s="21" t="s">
        <v>50</v>
      </c>
      <c r="E3" s="21" t="s">
        <v>55</v>
      </c>
      <c r="F3" s="22" t="s">
        <v>51</v>
      </c>
    </row>
    <row r="4" spans="1:6" x14ac:dyDescent="0.25">
      <c r="A4" s="23"/>
      <c r="B4" s="24"/>
      <c r="C4" s="25"/>
      <c r="D4" s="24"/>
      <c r="E4" s="25" t="s">
        <v>54</v>
      </c>
      <c r="F4" s="26" t="s">
        <v>52</v>
      </c>
    </row>
    <row r="5" spans="1:6" ht="15" customHeight="1" x14ac:dyDescent="0.25">
      <c r="A5" s="8"/>
      <c r="B5" s="9"/>
      <c r="C5" s="27" t="s">
        <v>49</v>
      </c>
      <c r="D5" s="27" t="s">
        <v>49</v>
      </c>
      <c r="E5" s="27" t="s">
        <v>49</v>
      </c>
      <c r="F5" s="28" t="s">
        <v>49</v>
      </c>
    </row>
    <row r="6" spans="1:6" ht="18" customHeight="1" x14ac:dyDescent="0.25">
      <c r="A6" s="8" t="s">
        <v>34</v>
      </c>
      <c r="B6" s="9" t="s">
        <v>18</v>
      </c>
      <c r="C6" s="11">
        <v>125.79070299999999</v>
      </c>
      <c r="D6" s="11">
        <v>98.683792999999994</v>
      </c>
      <c r="E6" s="11">
        <v>78.136651999999998</v>
      </c>
      <c r="F6" s="12">
        <f>AVERAGE(C6:E6)</f>
        <v>100.87038266666666</v>
      </c>
    </row>
    <row r="7" spans="1:6" x14ac:dyDescent="0.25">
      <c r="A7" s="8" t="s">
        <v>34</v>
      </c>
      <c r="B7" s="9" t="s">
        <v>17</v>
      </c>
      <c r="C7" s="11">
        <v>130.264286</v>
      </c>
      <c r="D7" s="11">
        <v>105.040327</v>
      </c>
      <c r="E7" s="11">
        <v>61.412526</v>
      </c>
      <c r="F7" s="12">
        <f t="shared" ref="F7:F31" si="0">AVERAGE(C7:E7)</f>
        <v>98.905713000000006</v>
      </c>
    </row>
    <row r="8" spans="1:6" x14ac:dyDescent="0.25">
      <c r="A8" s="8" t="s">
        <v>34</v>
      </c>
      <c r="B8" s="9" t="s">
        <v>16</v>
      </c>
      <c r="C8" s="11">
        <v>139.63880700000001</v>
      </c>
      <c r="D8" s="11">
        <v>109.196799</v>
      </c>
      <c r="E8" s="11">
        <v>56.163443999999998</v>
      </c>
      <c r="F8" s="12">
        <f t="shared" si="0"/>
        <v>101.66635000000001</v>
      </c>
    </row>
    <row r="9" spans="1:6" x14ac:dyDescent="0.25">
      <c r="A9" s="8" t="s">
        <v>34</v>
      </c>
      <c r="B9" s="9" t="s">
        <v>15</v>
      </c>
      <c r="C9" s="11">
        <v>126.100086</v>
      </c>
      <c r="D9" s="11">
        <v>97.775402</v>
      </c>
      <c r="E9" s="11">
        <v>46.475915000000001</v>
      </c>
      <c r="F9" s="12">
        <f t="shared" si="0"/>
        <v>90.11713433333334</v>
      </c>
    </row>
    <row r="10" spans="1:6" x14ac:dyDescent="0.25">
      <c r="A10" s="8" t="s">
        <v>20</v>
      </c>
      <c r="B10" s="9" t="s">
        <v>23</v>
      </c>
      <c r="C10" s="11">
        <v>112.52377300000001</v>
      </c>
      <c r="D10" s="11">
        <v>76.344527999999997</v>
      </c>
      <c r="E10" s="11">
        <v>63.617201000000001</v>
      </c>
      <c r="F10" s="12">
        <f t="shared" si="0"/>
        <v>84.161833999999999</v>
      </c>
    </row>
    <row r="11" spans="1:6" x14ac:dyDescent="0.25">
      <c r="A11" s="8" t="s">
        <v>20</v>
      </c>
      <c r="B11" s="9" t="s">
        <v>27</v>
      </c>
      <c r="C11" s="11">
        <v>117.948199</v>
      </c>
      <c r="D11" s="11">
        <v>87.124218999999997</v>
      </c>
      <c r="E11" s="11">
        <v>63.043322000000003</v>
      </c>
      <c r="F11" s="12">
        <f t="shared" si="0"/>
        <v>89.371913333333339</v>
      </c>
    </row>
    <row r="12" spans="1:6" x14ac:dyDescent="0.25">
      <c r="A12" s="8" t="s">
        <v>20</v>
      </c>
      <c r="B12" s="9" t="s">
        <v>24</v>
      </c>
      <c r="C12" s="11">
        <v>121.305943</v>
      </c>
      <c r="D12" s="11">
        <v>99.437403000000003</v>
      </c>
      <c r="E12" s="11">
        <v>71.248441</v>
      </c>
      <c r="F12" s="12">
        <f t="shared" si="0"/>
        <v>97.330595666666667</v>
      </c>
    </row>
    <row r="13" spans="1:6" x14ac:dyDescent="0.25">
      <c r="A13" s="8" t="s">
        <v>20</v>
      </c>
      <c r="B13" s="9" t="s">
        <v>28</v>
      </c>
      <c r="C13" s="11">
        <v>109.625586</v>
      </c>
      <c r="D13" s="11">
        <v>86.510823000000002</v>
      </c>
      <c r="E13" s="11">
        <v>95.210425999999998</v>
      </c>
      <c r="F13" s="12">
        <f t="shared" si="0"/>
        <v>97.115611666666666</v>
      </c>
    </row>
    <row r="14" spans="1:6" x14ac:dyDescent="0.25">
      <c r="A14" s="8" t="s">
        <v>20</v>
      </c>
      <c r="B14" s="9" t="s">
        <v>25</v>
      </c>
      <c r="C14" s="11">
        <v>117.32221</v>
      </c>
      <c r="D14" s="11">
        <v>104.694062</v>
      </c>
      <c r="E14" s="11">
        <v>52.479950000000002</v>
      </c>
      <c r="F14" s="12">
        <f t="shared" si="0"/>
        <v>91.498740666666663</v>
      </c>
    </row>
    <row r="15" spans="1:6" x14ac:dyDescent="0.25">
      <c r="A15" s="8" t="s">
        <v>20</v>
      </c>
      <c r="B15" s="9" t="s">
        <v>37</v>
      </c>
      <c r="C15" s="11">
        <v>137.202134</v>
      </c>
      <c r="D15" s="11">
        <v>102.228056</v>
      </c>
      <c r="E15" s="11">
        <v>62.640799000000001</v>
      </c>
      <c r="F15" s="12">
        <f t="shared" si="0"/>
        <v>100.69032966666667</v>
      </c>
    </row>
    <row r="16" spans="1:6" x14ac:dyDescent="0.25">
      <c r="A16" s="8" t="s">
        <v>20</v>
      </c>
      <c r="B16" s="9" t="s">
        <v>26</v>
      </c>
      <c r="C16" s="11">
        <v>149.036644</v>
      </c>
      <c r="D16" s="11">
        <v>91.365499</v>
      </c>
      <c r="E16" s="11">
        <v>108.36312599999999</v>
      </c>
      <c r="F16" s="12">
        <f t="shared" si="0"/>
        <v>116.25508966666666</v>
      </c>
    </row>
    <row r="17" spans="1:6" x14ac:dyDescent="0.25">
      <c r="A17" s="8" t="s">
        <v>20</v>
      </c>
      <c r="B17" s="9" t="s">
        <v>19</v>
      </c>
      <c r="C17" s="11">
        <v>115.67586799999999</v>
      </c>
      <c r="D17" s="11">
        <v>84.162385999999998</v>
      </c>
      <c r="E17" s="11">
        <v>43.653238999999999</v>
      </c>
      <c r="F17" s="12">
        <f t="shared" si="0"/>
        <v>81.163831000000002</v>
      </c>
    </row>
    <row r="18" spans="1:6" x14ac:dyDescent="0.25">
      <c r="A18" s="8" t="s">
        <v>20</v>
      </c>
      <c r="B18" s="9" t="s">
        <v>21</v>
      </c>
      <c r="C18" s="11">
        <v>120.111327</v>
      </c>
      <c r="D18" s="11">
        <v>87.855778999999998</v>
      </c>
      <c r="E18" s="11">
        <v>108.851068</v>
      </c>
      <c r="F18" s="12">
        <f t="shared" si="0"/>
        <v>105.606058</v>
      </c>
    </row>
    <row r="19" spans="1:6" x14ac:dyDescent="0.25">
      <c r="A19" s="8" t="s">
        <v>20</v>
      </c>
      <c r="B19" s="9" t="s">
        <v>22</v>
      </c>
      <c r="C19" s="11">
        <v>123.312951</v>
      </c>
      <c r="D19" s="11">
        <v>98.180126999999999</v>
      </c>
      <c r="E19" s="11">
        <v>88.188671999999997</v>
      </c>
      <c r="F19" s="12">
        <f t="shared" si="0"/>
        <v>103.22724999999998</v>
      </c>
    </row>
    <row r="20" spans="1:6" x14ac:dyDescent="0.25">
      <c r="A20" s="8" t="s">
        <v>20</v>
      </c>
      <c r="B20" s="9" t="s">
        <v>36</v>
      </c>
      <c r="C20" s="11">
        <v>106.438266</v>
      </c>
      <c r="D20" s="11">
        <v>76.123897999999997</v>
      </c>
      <c r="E20" s="11">
        <v>81.755595999999997</v>
      </c>
      <c r="F20" s="12">
        <f t="shared" si="0"/>
        <v>88.105920000000012</v>
      </c>
    </row>
    <row r="21" spans="1:6" x14ac:dyDescent="0.25">
      <c r="A21" s="8" t="s">
        <v>12</v>
      </c>
      <c r="B21" s="9" t="s">
        <v>14</v>
      </c>
      <c r="C21" s="11">
        <v>130.23831000000001</v>
      </c>
      <c r="D21" s="11">
        <v>97.464821000000001</v>
      </c>
      <c r="E21" s="11">
        <v>87.161888000000005</v>
      </c>
      <c r="F21" s="12">
        <f t="shared" si="0"/>
        <v>104.95500633333334</v>
      </c>
    </row>
    <row r="22" spans="1:6" x14ac:dyDescent="0.25">
      <c r="A22" s="8" t="s">
        <v>12</v>
      </c>
      <c r="B22" s="9" t="s">
        <v>13</v>
      </c>
      <c r="C22" s="11">
        <v>149.925701</v>
      </c>
      <c r="D22" s="11">
        <v>96.974394000000004</v>
      </c>
      <c r="E22" s="11">
        <v>60.511372999999999</v>
      </c>
      <c r="F22" s="12">
        <f t="shared" si="0"/>
        <v>102.47048933333333</v>
      </c>
    </row>
    <row r="23" spans="1:6" x14ac:dyDescent="0.25">
      <c r="A23" s="8" t="s">
        <v>12</v>
      </c>
      <c r="B23" s="9" t="s">
        <v>11</v>
      </c>
      <c r="C23" s="11">
        <v>144.13662500000001</v>
      </c>
      <c r="D23" s="11">
        <v>94.326898999999997</v>
      </c>
      <c r="E23" s="11">
        <v>80.988973999999999</v>
      </c>
      <c r="F23" s="12">
        <f t="shared" si="0"/>
        <v>106.484166</v>
      </c>
    </row>
    <row r="24" spans="1:6" x14ac:dyDescent="0.25">
      <c r="A24" s="8" t="s">
        <v>30</v>
      </c>
      <c r="B24" s="9" t="s">
        <v>31</v>
      </c>
      <c r="C24" s="11">
        <v>119.681645</v>
      </c>
      <c r="D24" s="11">
        <v>88.280794</v>
      </c>
      <c r="E24" s="11">
        <v>33.813127999999999</v>
      </c>
      <c r="F24" s="12">
        <f t="shared" si="0"/>
        <v>80.591855666666675</v>
      </c>
    </row>
    <row r="25" spans="1:6" x14ac:dyDescent="0.25">
      <c r="A25" s="8" t="s">
        <v>30</v>
      </c>
      <c r="B25" s="9" t="s">
        <v>29</v>
      </c>
      <c r="C25" s="11">
        <v>109.608152</v>
      </c>
      <c r="D25" s="11">
        <v>84.615600000000001</v>
      </c>
      <c r="E25" s="11">
        <v>56.819769999999998</v>
      </c>
      <c r="F25" s="12">
        <f t="shared" si="0"/>
        <v>83.681173999999999</v>
      </c>
    </row>
    <row r="26" spans="1:6" x14ac:dyDescent="0.25">
      <c r="A26" s="8" t="s">
        <v>30</v>
      </c>
      <c r="B26" s="9" t="s">
        <v>35</v>
      </c>
      <c r="C26" s="11">
        <v>133.920615</v>
      </c>
      <c r="D26" s="11">
        <v>74.503269000000003</v>
      </c>
      <c r="E26" s="11">
        <v>76.425090999999995</v>
      </c>
      <c r="F26" s="12">
        <f t="shared" si="0"/>
        <v>94.949658333333332</v>
      </c>
    </row>
    <row r="27" spans="1:6" x14ac:dyDescent="0.25">
      <c r="A27" s="8" t="s">
        <v>8</v>
      </c>
      <c r="B27" s="9" t="s">
        <v>10</v>
      </c>
      <c r="C27" s="11">
        <v>132.391401</v>
      </c>
      <c r="D27" s="11">
        <v>89.691993999999994</v>
      </c>
      <c r="E27" s="11">
        <v>47.348295999999998</v>
      </c>
      <c r="F27" s="12">
        <f t="shared" si="0"/>
        <v>89.810563666666667</v>
      </c>
    </row>
    <row r="28" spans="1:6" x14ac:dyDescent="0.25">
      <c r="A28" s="8" t="s">
        <v>8</v>
      </c>
      <c r="B28" s="9" t="s">
        <v>9</v>
      </c>
      <c r="C28" s="11">
        <v>135.65909500000001</v>
      </c>
      <c r="D28" s="11">
        <v>105.20014500000001</v>
      </c>
      <c r="E28" s="11">
        <v>47.444965000000003</v>
      </c>
      <c r="F28" s="12">
        <f t="shared" si="0"/>
        <v>96.101401666666675</v>
      </c>
    </row>
    <row r="29" spans="1:6" x14ac:dyDescent="0.25">
      <c r="A29" s="8" t="s">
        <v>8</v>
      </c>
      <c r="B29" s="9" t="s">
        <v>7</v>
      </c>
      <c r="C29" s="11">
        <v>121.06220999999999</v>
      </c>
      <c r="D29" s="11">
        <v>87.020985999999994</v>
      </c>
      <c r="E29" s="11">
        <v>106.010346</v>
      </c>
      <c r="F29" s="12">
        <f t="shared" si="0"/>
        <v>104.69784733333331</v>
      </c>
    </row>
    <row r="30" spans="1:6" x14ac:dyDescent="0.25">
      <c r="A30" s="8"/>
      <c r="B30" s="9"/>
      <c r="C30" s="10"/>
      <c r="D30" s="10"/>
      <c r="E30" s="10"/>
      <c r="F30" s="12"/>
    </row>
    <row r="31" spans="1:6" x14ac:dyDescent="0.25">
      <c r="A31" s="8" t="s">
        <v>42</v>
      </c>
      <c r="B31" s="9"/>
      <c r="C31" s="11">
        <f>AVERAGE(C7:C30)</f>
        <v>126.22303626086956</v>
      </c>
      <c r="D31" s="11">
        <f>AVERAGE(D7:D30)</f>
        <v>92.352965652173935</v>
      </c>
      <c r="E31" s="11">
        <f>AVERAGE(E7:E30)</f>
        <v>69.549024173913054</v>
      </c>
      <c r="F31" s="12">
        <f t="shared" si="0"/>
        <v>96.041675362318855</v>
      </c>
    </row>
    <row r="32" spans="1:6" x14ac:dyDescent="0.25">
      <c r="A32" s="8" t="s">
        <v>43</v>
      </c>
      <c r="B32" s="9"/>
      <c r="C32" s="11">
        <v>13.18</v>
      </c>
      <c r="D32" s="11">
        <v>10.53</v>
      </c>
      <c r="E32" s="11">
        <v>15.83</v>
      </c>
      <c r="F32" s="13"/>
    </row>
    <row r="33" spans="1:6" x14ac:dyDescent="0.25">
      <c r="A33" s="8" t="s">
        <v>44</v>
      </c>
      <c r="B33" s="9"/>
      <c r="C33" s="11">
        <v>23.47</v>
      </c>
      <c r="D33" s="11">
        <v>13.76</v>
      </c>
      <c r="E33" s="11">
        <v>15.62</v>
      </c>
      <c r="F33" s="14"/>
    </row>
    <row r="34" spans="1:6" ht="17.25" x14ac:dyDescent="0.25">
      <c r="A34" s="8" t="s">
        <v>46</v>
      </c>
      <c r="B34" s="9"/>
      <c r="C34" s="11">
        <v>54.23</v>
      </c>
      <c r="D34" s="11">
        <v>57.72</v>
      </c>
      <c r="E34" s="11">
        <v>84.31</v>
      </c>
      <c r="F34" s="14"/>
    </row>
    <row r="35" spans="1:6" x14ac:dyDescent="0.25">
      <c r="A35" s="15" t="s">
        <v>45</v>
      </c>
      <c r="B35" s="16"/>
      <c r="C35" s="17">
        <v>69</v>
      </c>
      <c r="D35" s="17">
        <v>69</v>
      </c>
      <c r="E35" s="17">
        <v>69</v>
      </c>
      <c r="F35" s="18"/>
    </row>
  </sheetData>
  <sortState ref="A6:G30">
    <sortCondition ref="A6:A30"/>
    <sortCondition ref="B6:B30"/>
  </sortState>
  <mergeCells count="2">
    <mergeCell ref="A2:F2"/>
    <mergeCell ref="A1:F1"/>
  </mergeCells>
  <pageMargins left="0.7" right="0.7" top="0.75" bottom="0.75" header="0.3" footer="0.3"/>
  <pageSetup orientation="portrait" horizontalDpi="0" verticalDpi="0" r:id="rId1"/>
  <ignoredErrors>
    <ignoredError sqref="C31:E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Raymond sorghum 2018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Brad</dc:creator>
  <cp:lastModifiedBy>Karen Brasher</cp:lastModifiedBy>
  <dcterms:created xsi:type="dcterms:W3CDTF">2018-09-17T14:53:41Z</dcterms:created>
  <dcterms:modified xsi:type="dcterms:W3CDTF">2018-10-01T13:16:05Z</dcterms:modified>
</cp:coreProperties>
</file>